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briangillespie/Desktop/South Jersey Golf/"/>
    </mc:Choice>
  </mc:AlternateContent>
  <xr:revisionPtr revIDLastSave="0" documentId="13_ncr:1_{888254E5-D273-324D-8D90-B7B3097C1BF7}" xr6:coauthVersionLast="47" xr6:coauthVersionMax="47" xr10:uidLastSave="{00000000-0000-0000-0000-000000000000}"/>
  <bookViews>
    <workbookView xWindow="0" yWindow="500" windowWidth="28800" windowHeight="15900" activeTab="9" xr2:uid="{00000000-000D-0000-FFFF-FFFF00000000}"/>
  </bookViews>
  <sheets>
    <sheet name="Round Scores" sheetId="1" r:id="rId1"/>
    <sheet name="Pitman" sheetId="2" r:id="rId2"/>
    <sheet name="Ballamor" sheetId="3" r:id="rId3"/>
    <sheet name="Golden Pheasant" sheetId="4" r:id="rId4"/>
    <sheet name="Pennsauken" sheetId="5" r:id="rId5"/>
    <sheet name="Town &amp; Country" sheetId="6" r:id="rId6"/>
    <sheet name="Riverwinds" sheetId="7" r:id="rId7"/>
    <sheet name="Pinelands" sheetId="8" r:id="rId8"/>
    <sheet name="Twisted Dunes" sheetId="9" r:id="rId9"/>
    <sheet name="Scotland Run 🏆" sheetId="10" r:id="rId10"/>
    <sheet name="Career Stats" sheetId="11" r:id="rId11"/>
    <sheet name="Course Cost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1" l="1"/>
  <c r="E30" i="11"/>
  <c r="F30" i="1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73" i="1"/>
  <c r="X6" i="10" l="1"/>
  <c r="V6" i="10"/>
  <c r="U4" i="10"/>
  <c r="V4" i="10" s="1"/>
  <c r="X4" i="10" s="1"/>
  <c r="U5" i="10"/>
  <c r="V5" i="10" s="1"/>
  <c r="X5" i="10" s="1"/>
  <c r="U6" i="10"/>
  <c r="X12" i="10"/>
  <c r="X13" i="10"/>
  <c r="X15" i="10"/>
  <c r="X17" i="10"/>
  <c r="X19" i="10"/>
  <c r="X21" i="10"/>
  <c r="X22" i="10"/>
  <c r="X24" i="10"/>
  <c r="X25" i="10"/>
  <c r="X26" i="10"/>
  <c r="X28" i="10"/>
  <c r="X29" i="10"/>
  <c r="X30" i="10"/>
  <c r="V12" i="10"/>
  <c r="V13" i="10"/>
  <c r="V15" i="10"/>
  <c r="V17" i="10"/>
  <c r="V19" i="10"/>
  <c r="V21" i="10"/>
  <c r="V22" i="10"/>
  <c r="V24" i="10"/>
  <c r="V25" i="10"/>
  <c r="V26" i="10"/>
  <c r="V28" i="10"/>
  <c r="V29" i="10"/>
  <c r="V30" i="10"/>
  <c r="U12" i="10"/>
  <c r="U13" i="10"/>
  <c r="U14" i="10"/>
  <c r="V14" i="10" s="1"/>
  <c r="X14" i="10" s="1"/>
  <c r="U15" i="10"/>
  <c r="U16" i="10"/>
  <c r="V16" i="10" s="1"/>
  <c r="X16" i="10" s="1"/>
  <c r="U17" i="10"/>
  <c r="U18" i="10"/>
  <c r="V18" i="10" s="1"/>
  <c r="X18" i="10" s="1"/>
  <c r="U19" i="10"/>
  <c r="U20" i="10"/>
  <c r="V20" i="10" s="1"/>
  <c r="X20" i="10" s="1"/>
  <c r="U21" i="10"/>
  <c r="U22" i="10"/>
  <c r="U23" i="10"/>
  <c r="V23" i="10" s="1"/>
  <c r="X23" i="10" s="1"/>
  <c r="U24" i="10"/>
  <c r="U25" i="10"/>
  <c r="U26" i="10"/>
  <c r="U27" i="10"/>
  <c r="V27" i="10" s="1"/>
  <c r="X27" i="10" s="1"/>
  <c r="U28" i="10"/>
  <c r="U29" i="10"/>
  <c r="U30" i="10"/>
  <c r="U31" i="10"/>
  <c r="V31" i="10" s="1"/>
  <c r="X31" i="10" s="1"/>
  <c r="U32" i="10"/>
  <c r="V32" i="10" s="1"/>
  <c r="X32" i="10" s="1"/>
  <c r="U33" i="10"/>
  <c r="V33" i="10" s="1"/>
  <c r="X33" i="10" s="1"/>
  <c r="V11" i="10"/>
  <c r="X11" i="10" s="1"/>
  <c r="U8" i="10"/>
  <c r="V8" i="10" s="1"/>
  <c r="X8" i="10" s="1"/>
  <c r="U9" i="10"/>
  <c r="V9" i="10" s="1"/>
  <c r="X9" i="10" s="1"/>
  <c r="U10" i="10"/>
  <c r="V10" i="10" s="1"/>
  <c r="X10" i="10" s="1"/>
  <c r="X7" i="10"/>
  <c r="V7" i="10"/>
  <c r="U7" i="10"/>
  <c r="I75" i="1" l="1"/>
  <c r="I76" i="1"/>
  <c r="I77" i="1"/>
  <c r="I78" i="1"/>
  <c r="I81" i="1"/>
  <c r="I83" i="1"/>
  <c r="I84" i="1"/>
  <c r="I86" i="1"/>
  <c r="I88" i="1"/>
  <c r="I90" i="1"/>
  <c r="I91" i="1"/>
  <c r="I92" i="1"/>
  <c r="I95" i="1"/>
  <c r="I98" i="1"/>
  <c r="I100" i="1"/>
  <c r="I101" i="1"/>
  <c r="I73" i="1"/>
  <c r="G86" i="1"/>
  <c r="U4" i="9"/>
  <c r="U5" i="9"/>
  <c r="V5" i="9" s="1"/>
  <c r="U6" i="9"/>
  <c r="U9" i="9"/>
  <c r="V9" i="9" s="1"/>
  <c r="U10" i="9"/>
  <c r="V10" i="9" s="1"/>
  <c r="U11" i="9"/>
  <c r="U12" i="9"/>
  <c r="U13" i="9"/>
  <c r="V13" i="9" s="1"/>
  <c r="U14" i="9"/>
  <c r="U15" i="9"/>
  <c r="V15" i="9" s="1"/>
  <c r="U16" i="9"/>
  <c r="V16" i="9" s="1"/>
  <c r="U17" i="9"/>
  <c r="U18" i="9"/>
  <c r="V18" i="9" s="1"/>
  <c r="U19" i="9"/>
  <c r="U20" i="9"/>
  <c r="V20" i="9" s="1"/>
  <c r="U21" i="9"/>
  <c r="U22" i="9"/>
  <c r="V22" i="9" s="1"/>
  <c r="U23" i="9"/>
  <c r="V23" i="9" s="1"/>
  <c r="U24" i="9"/>
  <c r="V24" i="9" s="1"/>
  <c r="U25" i="9"/>
  <c r="U26" i="9"/>
  <c r="U27" i="9"/>
  <c r="V27" i="9" s="1"/>
  <c r="U28" i="9"/>
  <c r="U29" i="9"/>
  <c r="U30" i="9"/>
  <c r="V30" i="9" s="1"/>
  <c r="U31" i="9"/>
  <c r="U32" i="9"/>
  <c r="V32" i="9" s="1"/>
  <c r="U33" i="9"/>
  <c r="V33" i="9" s="1"/>
  <c r="U8" i="9"/>
  <c r="V8" i="9" s="1"/>
  <c r="V11" i="9"/>
  <c r="V12" i="9"/>
  <c r="V14" i="9"/>
  <c r="V17" i="9"/>
  <c r="V19" i="9"/>
  <c r="V21" i="9"/>
  <c r="V25" i="9"/>
  <c r="V26" i="9"/>
  <c r="V28" i="9"/>
  <c r="V29" i="9"/>
  <c r="V31" i="9"/>
  <c r="V3" i="9"/>
  <c r="V4" i="9"/>
  <c r="V6" i="9"/>
  <c r="V7" i="9"/>
  <c r="U7" i="9"/>
  <c r="H34" i="1"/>
  <c r="H101" i="1" s="1"/>
  <c r="H6" i="1"/>
  <c r="H73" i="1" s="1"/>
  <c r="H7" i="1"/>
  <c r="H8" i="1"/>
  <c r="H9" i="1"/>
  <c r="H10" i="1"/>
  <c r="H77" i="1" s="1"/>
  <c r="H11" i="1"/>
  <c r="H78" i="1" s="1"/>
  <c r="H12" i="1"/>
  <c r="H79" i="1" s="1"/>
  <c r="H13" i="1"/>
  <c r="H14" i="1"/>
  <c r="H15" i="1"/>
  <c r="H82" i="1" s="1"/>
  <c r="H16" i="1"/>
  <c r="H83" i="1" s="1"/>
  <c r="H17" i="1"/>
  <c r="H84" i="1" s="1"/>
  <c r="H18" i="1"/>
  <c r="H19" i="1"/>
  <c r="H86" i="1" s="1"/>
  <c r="H20" i="1"/>
  <c r="H21" i="1"/>
  <c r="H88" i="1" s="1"/>
  <c r="H22" i="1"/>
  <c r="H23" i="1"/>
  <c r="H90" i="1" s="1"/>
  <c r="H24" i="1"/>
  <c r="H91" i="1" s="1"/>
  <c r="H25" i="1"/>
  <c r="H92" i="1" s="1"/>
  <c r="H26" i="1"/>
  <c r="H27" i="1"/>
  <c r="H28" i="1"/>
  <c r="H95" i="1" s="1"/>
  <c r="H29" i="1"/>
  <c r="H30" i="1"/>
  <c r="H31" i="1"/>
  <c r="H98" i="1" s="1"/>
  <c r="H32" i="1"/>
  <c r="H99" i="1" s="1"/>
  <c r="H33" i="1"/>
  <c r="H100" i="1" s="1"/>
  <c r="H5" i="1"/>
  <c r="V33" i="8"/>
  <c r="V12" i="8" l="1"/>
  <c r="V13" i="8"/>
  <c r="V17" i="8"/>
  <c r="V19" i="8"/>
  <c r="V21" i="8"/>
  <c r="V24" i="8"/>
  <c r="V25" i="8"/>
  <c r="V26" i="8"/>
  <c r="V28" i="8"/>
  <c r="V29" i="8"/>
  <c r="V4" i="8"/>
  <c r="V6" i="8"/>
  <c r="V7" i="8"/>
  <c r="V8" i="8"/>
  <c r="V9" i="8"/>
  <c r="U5" i="8"/>
  <c r="V5" i="8" s="1"/>
  <c r="U6" i="8"/>
  <c r="U7" i="8"/>
  <c r="U8" i="8"/>
  <c r="U9" i="8"/>
  <c r="U10" i="8"/>
  <c r="V10" i="8" s="1"/>
  <c r="U11" i="8"/>
  <c r="V11" i="8" s="1"/>
  <c r="U12" i="8"/>
  <c r="U13" i="8"/>
  <c r="U14" i="8"/>
  <c r="V14" i="8" s="1"/>
  <c r="U15" i="8"/>
  <c r="V15" i="8" s="1"/>
  <c r="U16" i="8"/>
  <c r="V16" i="8" s="1"/>
  <c r="U17" i="8"/>
  <c r="U18" i="8"/>
  <c r="V18" i="8" s="1"/>
  <c r="U19" i="8"/>
  <c r="U20" i="8"/>
  <c r="V20" i="8" s="1"/>
  <c r="U21" i="8"/>
  <c r="U22" i="8"/>
  <c r="V22" i="8" s="1"/>
  <c r="U23" i="8"/>
  <c r="V23" i="8" s="1"/>
  <c r="U24" i="8"/>
  <c r="U25" i="8"/>
  <c r="U26" i="8"/>
  <c r="U27" i="8"/>
  <c r="V27" i="8" s="1"/>
  <c r="U28" i="8"/>
  <c r="U29" i="8"/>
  <c r="U30" i="8"/>
  <c r="V30" i="8" s="1"/>
  <c r="U31" i="8"/>
  <c r="V31" i="8" s="1"/>
  <c r="U32" i="8"/>
  <c r="V32" i="8" s="1"/>
  <c r="U33" i="8"/>
  <c r="U4" i="8"/>
  <c r="G73" i="1"/>
  <c r="G75" i="1"/>
  <c r="G76" i="1"/>
  <c r="G77" i="1"/>
  <c r="G78" i="1"/>
  <c r="G79" i="1"/>
  <c r="G82" i="1"/>
  <c r="G83" i="1"/>
  <c r="G84" i="1"/>
  <c r="G88" i="1"/>
  <c r="G90" i="1"/>
  <c r="G91" i="1"/>
  <c r="G92" i="1"/>
  <c r="G95" i="1"/>
  <c r="G98" i="1"/>
  <c r="G99" i="1"/>
  <c r="G100" i="1"/>
  <c r="G101" i="1"/>
  <c r="G72" i="1"/>
  <c r="V6" i="7"/>
  <c r="V10" i="7"/>
  <c r="V11" i="7"/>
  <c r="V12" i="7"/>
  <c r="V13" i="7"/>
  <c r="V16" i="7"/>
  <c r="V17" i="7"/>
  <c r="V19" i="7"/>
  <c r="V21" i="7"/>
  <c r="V25" i="7"/>
  <c r="V26" i="7"/>
  <c r="V28" i="7"/>
  <c r="V29" i="7"/>
  <c r="V33" i="7"/>
  <c r="U4" i="7"/>
  <c r="V4" i="7" s="1"/>
  <c r="U5" i="7"/>
  <c r="V5" i="7" s="1"/>
  <c r="U6" i="7"/>
  <c r="U7" i="7"/>
  <c r="V7" i="7" s="1"/>
  <c r="U8" i="7"/>
  <c r="V8" i="7" s="1"/>
  <c r="U9" i="7"/>
  <c r="V9" i="7" s="1"/>
  <c r="U10" i="7"/>
  <c r="U12" i="7"/>
  <c r="U13" i="7"/>
  <c r="U14" i="7"/>
  <c r="V14" i="7" s="1"/>
  <c r="U15" i="7"/>
  <c r="V15" i="7" s="1"/>
  <c r="U16" i="7"/>
  <c r="U17" i="7"/>
  <c r="U18" i="7"/>
  <c r="V18" i="7" s="1"/>
  <c r="U19" i="7"/>
  <c r="U20" i="7"/>
  <c r="V20" i="7" s="1"/>
  <c r="U21" i="7"/>
  <c r="U22" i="7"/>
  <c r="V22" i="7" s="1"/>
  <c r="U23" i="7"/>
  <c r="V23" i="7" s="1"/>
  <c r="U24" i="7"/>
  <c r="V24" i="7" s="1"/>
  <c r="U25" i="7"/>
  <c r="U26" i="7"/>
  <c r="U27" i="7"/>
  <c r="V27" i="7" s="1"/>
  <c r="U28" i="7"/>
  <c r="U29" i="7"/>
  <c r="U30" i="7"/>
  <c r="V30" i="7" s="1"/>
  <c r="U31" i="7"/>
  <c r="V31" i="7" s="1"/>
  <c r="U32" i="7"/>
  <c r="V32" i="7" s="1"/>
  <c r="U33" i="7"/>
  <c r="D24" i="11"/>
  <c r="J24" i="11"/>
  <c r="G24" i="11"/>
  <c r="G26" i="11"/>
  <c r="F6" i="1"/>
  <c r="F73" i="1" s="1"/>
  <c r="F7" i="1"/>
  <c r="F9" i="1"/>
  <c r="F10" i="1"/>
  <c r="F77" i="1" s="1"/>
  <c r="F11" i="1"/>
  <c r="F78" i="1" s="1"/>
  <c r="F15" i="1"/>
  <c r="F16" i="1"/>
  <c r="F83" i="1" s="1"/>
  <c r="F17" i="1"/>
  <c r="F84" i="1" s="1"/>
  <c r="F18" i="1"/>
  <c r="F19" i="1"/>
  <c r="F86" i="1" s="1"/>
  <c r="F20" i="1"/>
  <c r="F22" i="1"/>
  <c r="F23" i="1"/>
  <c r="F90" i="1" s="1"/>
  <c r="F24" i="1"/>
  <c r="F91" i="1" s="1"/>
  <c r="F25" i="1"/>
  <c r="F92" i="1" s="1"/>
  <c r="F27" i="1"/>
  <c r="F29" i="1"/>
  <c r="F30" i="1"/>
  <c r="F31" i="1"/>
  <c r="F32" i="1"/>
  <c r="F99" i="1" s="1"/>
  <c r="F33" i="1"/>
  <c r="F100" i="1" s="1"/>
  <c r="F5" i="1"/>
  <c r="F72" i="1" s="1"/>
  <c r="V6" i="6"/>
  <c r="V8" i="6"/>
  <c r="V14" i="6"/>
  <c r="V17" i="6"/>
  <c r="V19" i="6"/>
  <c r="V21" i="6"/>
  <c r="V26" i="6"/>
  <c r="V28" i="6"/>
  <c r="V29" i="6"/>
  <c r="V30" i="6"/>
  <c r="U16" i="6"/>
  <c r="V16" i="6" s="1"/>
  <c r="U17" i="6"/>
  <c r="U18" i="6"/>
  <c r="V18" i="6" s="1"/>
  <c r="U19" i="6"/>
  <c r="U20" i="6"/>
  <c r="F21" i="1" s="1"/>
  <c r="F88" i="1" s="1"/>
  <c r="U21" i="6"/>
  <c r="U22" i="6"/>
  <c r="V22" i="6" s="1"/>
  <c r="U23" i="6"/>
  <c r="V23" i="6" s="1"/>
  <c r="U24" i="6"/>
  <c r="V24" i="6" s="1"/>
  <c r="U25" i="6"/>
  <c r="V25" i="6" s="1"/>
  <c r="U26" i="6"/>
  <c r="U27" i="6"/>
  <c r="V27" i="6" s="1"/>
  <c r="U28" i="6"/>
  <c r="U29" i="6"/>
  <c r="U30" i="6"/>
  <c r="U31" i="6"/>
  <c r="V31" i="6" s="1"/>
  <c r="U32" i="6"/>
  <c r="V32" i="6" s="1"/>
  <c r="U33" i="6"/>
  <c r="F34" i="1" s="1"/>
  <c r="F101" i="1" s="1"/>
  <c r="U4" i="6"/>
  <c r="V4" i="6" s="1"/>
  <c r="U5" i="6"/>
  <c r="V5" i="6" s="1"/>
  <c r="U6" i="6"/>
  <c r="U7" i="6"/>
  <c r="V7" i="6" s="1"/>
  <c r="U8" i="6"/>
  <c r="U9" i="6"/>
  <c r="V9" i="6" s="1"/>
  <c r="U10" i="6"/>
  <c r="V10" i="6" s="1"/>
  <c r="U11" i="6"/>
  <c r="F12" i="1" s="1"/>
  <c r="F79" i="1" s="1"/>
  <c r="U12" i="6"/>
  <c r="F13" i="1" s="1"/>
  <c r="F80" i="1" s="1"/>
  <c r="U13" i="6"/>
  <c r="F14" i="1" s="1"/>
  <c r="F81" i="1" s="1"/>
  <c r="U14" i="6"/>
  <c r="V15" i="6"/>
  <c r="U15" i="6"/>
  <c r="D26" i="11"/>
  <c r="D23" i="11"/>
  <c r="AF10" i="1"/>
  <c r="AC10" i="1"/>
  <c r="Z10" i="1"/>
  <c r="W10" i="1"/>
  <c r="T10" i="1"/>
  <c r="Q10" i="1"/>
  <c r="G23" i="11"/>
  <c r="J26" i="11"/>
  <c r="E6" i="1"/>
  <c r="E73" i="1" s="1"/>
  <c r="E7" i="1"/>
  <c r="E10" i="1"/>
  <c r="E77" i="1" s="1"/>
  <c r="E14" i="1"/>
  <c r="E81" i="1" s="1"/>
  <c r="E15" i="1"/>
  <c r="E82" i="1" s="1"/>
  <c r="E17" i="1"/>
  <c r="E84" i="1" s="1"/>
  <c r="E19" i="1"/>
  <c r="E86" i="1" s="1"/>
  <c r="E20" i="1"/>
  <c r="E22" i="1"/>
  <c r="E24" i="1"/>
  <c r="E91" i="1" s="1"/>
  <c r="E27" i="1"/>
  <c r="E28" i="1"/>
  <c r="E95" i="1" s="1"/>
  <c r="E29" i="1"/>
  <c r="E30" i="1"/>
  <c r="E31" i="1"/>
  <c r="E32" i="1"/>
  <c r="E99" i="1" s="1"/>
  <c r="E34" i="1"/>
  <c r="E101" i="1" s="1"/>
  <c r="U4" i="5"/>
  <c r="E5" i="1" s="1"/>
  <c r="E72" i="1" s="1"/>
  <c r="U5" i="5"/>
  <c r="U6" i="5"/>
  <c r="U7" i="5"/>
  <c r="E8" i="1" s="1"/>
  <c r="E75" i="1" s="1"/>
  <c r="U8" i="5"/>
  <c r="E9" i="1" s="1"/>
  <c r="E76" i="1" s="1"/>
  <c r="U9" i="5"/>
  <c r="U10" i="5"/>
  <c r="E11" i="1" s="1"/>
  <c r="E78" i="1" s="1"/>
  <c r="U11" i="5"/>
  <c r="E12" i="1" s="1"/>
  <c r="E79" i="1" s="1"/>
  <c r="U12" i="5"/>
  <c r="E13" i="1" s="1"/>
  <c r="E80" i="1" s="1"/>
  <c r="U13" i="5"/>
  <c r="U14" i="5"/>
  <c r="U15" i="5"/>
  <c r="E16" i="1" s="1"/>
  <c r="E83" i="1" s="1"/>
  <c r="U17" i="5"/>
  <c r="E18" i="1" s="1"/>
  <c r="E85" i="1" s="1"/>
  <c r="U18" i="5"/>
  <c r="U19" i="5"/>
  <c r="U20" i="5"/>
  <c r="E21" i="1" s="1"/>
  <c r="E88" i="1" s="1"/>
  <c r="U21" i="5"/>
  <c r="U22" i="5"/>
  <c r="E23" i="1" s="1"/>
  <c r="E90" i="1" s="1"/>
  <c r="U23" i="5"/>
  <c r="U24" i="5"/>
  <c r="E25" i="1" s="1"/>
  <c r="E92" i="1" s="1"/>
  <c r="U25" i="5"/>
  <c r="E26" i="1" s="1"/>
  <c r="E93" i="1" s="1"/>
  <c r="U26" i="5"/>
  <c r="U27" i="5"/>
  <c r="U28" i="5"/>
  <c r="U29" i="5"/>
  <c r="U30" i="5"/>
  <c r="U31" i="5"/>
  <c r="U32" i="5"/>
  <c r="E33" i="1" s="1"/>
  <c r="E100" i="1" s="1"/>
  <c r="U33" i="5"/>
  <c r="U16" i="5"/>
  <c r="AE10" i="1"/>
  <c r="AB10" i="1"/>
  <c r="Y10" i="1"/>
  <c r="V10" i="1"/>
  <c r="S10" i="1"/>
  <c r="P10" i="1"/>
  <c r="J23" i="11"/>
  <c r="D15" i="11"/>
  <c r="G15" i="11"/>
  <c r="J15" i="11"/>
  <c r="D6" i="1"/>
  <c r="D73" i="1" s="1"/>
  <c r="D7" i="1"/>
  <c r="D8" i="1"/>
  <c r="D75" i="1" s="1"/>
  <c r="D10" i="1"/>
  <c r="D77" i="1" s="1"/>
  <c r="D19" i="1"/>
  <c r="D86" i="1" s="1"/>
  <c r="D21" i="1"/>
  <c r="D22" i="1"/>
  <c r="D27" i="1"/>
  <c r="D29" i="1"/>
  <c r="D30" i="1"/>
  <c r="D31" i="1"/>
  <c r="D5" i="1"/>
  <c r="U5" i="4"/>
  <c r="U6" i="4"/>
  <c r="U7" i="4"/>
  <c r="U8" i="4"/>
  <c r="D9" i="1" s="1"/>
  <c r="D76" i="1" s="1"/>
  <c r="U9" i="4"/>
  <c r="U10" i="4"/>
  <c r="D11" i="1" s="1"/>
  <c r="D78" i="1" s="1"/>
  <c r="U11" i="4"/>
  <c r="D12" i="1" s="1"/>
  <c r="D79" i="1" s="1"/>
  <c r="U12" i="4"/>
  <c r="D13" i="1" s="1"/>
  <c r="D80" i="1" s="1"/>
  <c r="U13" i="4"/>
  <c r="D14" i="1" s="1"/>
  <c r="D81" i="1" s="1"/>
  <c r="U14" i="4"/>
  <c r="D15" i="1" s="1"/>
  <c r="D82" i="1" s="1"/>
  <c r="U15" i="4"/>
  <c r="D16" i="1" s="1"/>
  <c r="D83" i="1" s="1"/>
  <c r="U16" i="4"/>
  <c r="D17" i="1" s="1"/>
  <c r="D84" i="1" s="1"/>
  <c r="U17" i="4"/>
  <c r="D18" i="1" s="1"/>
  <c r="D85" i="1" s="1"/>
  <c r="U18" i="4"/>
  <c r="U19" i="4"/>
  <c r="D20" i="1" s="1"/>
  <c r="D87" i="1" s="1"/>
  <c r="U20" i="4"/>
  <c r="U21" i="4"/>
  <c r="U22" i="4"/>
  <c r="D23" i="1" s="1"/>
  <c r="D90" i="1" s="1"/>
  <c r="U23" i="4"/>
  <c r="D24" i="1" s="1"/>
  <c r="D91" i="1" s="1"/>
  <c r="U24" i="4"/>
  <c r="D25" i="1" s="1"/>
  <c r="D92" i="1" s="1"/>
  <c r="U25" i="4"/>
  <c r="D26" i="1" s="1"/>
  <c r="D93" i="1" s="1"/>
  <c r="U26" i="4"/>
  <c r="U27" i="4"/>
  <c r="D28" i="1" s="1"/>
  <c r="D95" i="1" s="1"/>
  <c r="U28" i="4"/>
  <c r="U29" i="4"/>
  <c r="U30" i="4"/>
  <c r="U31" i="4"/>
  <c r="D32" i="1" s="1"/>
  <c r="D99" i="1" s="1"/>
  <c r="U32" i="4"/>
  <c r="D33" i="1" s="1"/>
  <c r="D100" i="1" s="1"/>
  <c r="U33" i="4"/>
  <c r="D34" i="1" s="1"/>
  <c r="D101" i="1" s="1"/>
  <c r="U4" i="4"/>
  <c r="K85" i="1" l="1"/>
  <c r="V11" i="6"/>
  <c r="V12" i="6"/>
  <c r="V20" i="6"/>
  <c r="F26" i="1"/>
  <c r="F93" i="1" s="1"/>
  <c r="F8" i="1"/>
  <c r="F75" i="1" s="1"/>
  <c r="V13" i="6"/>
  <c r="F28" i="1"/>
  <c r="F95" i="1" s="1"/>
  <c r="V33" i="6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4" i="4"/>
  <c r="D22" i="11" l="1"/>
  <c r="G22" i="11"/>
  <c r="J22" i="11"/>
  <c r="C77" i="1"/>
  <c r="C7" i="1"/>
  <c r="C8" i="1"/>
  <c r="C75" i="1" s="1"/>
  <c r="C9" i="1"/>
  <c r="C76" i="1" s="1"/>
  <c r="C10" i="1"/>
  <c r="C13" i="1"/>
  <c r="C14" i="1"/>
  <c r="C81" i="1" s="1"/>
  <c r="C15" i="1"/>
  <c r="C82" i="1" s="1"/>
  <c r="C18" i="1"/>
  <c r="C19" i="1"/>
  <c r="C86" i="1" s="1"/>
  <c r="C20" i="1"/>
  <c r="C22" i="1"/>
  <c r="C26" i="1"/>
  <c r="C27" i="1"/>
  <c r="C28" i="1"/>
  <c r="C95" i="1" s="1"/>
  <c r="C29" i="1"/>
  <c r="C30" i="1"/>
  <c r="C32" i="1"/>
  <c r="C99" i="1" s="1"/>
  <c r="C34" i="1"/>
  <c r="C101" i="1" s="1"/>
  <c r="C6" i="1"/>
  <c r="C73" i="1" s="1"/>
  <c r="V29" i="3"/>
  <c r="V28" i="3"/>
  <c r="V26" i="3"/>
  <c r="V19" i="3"/>
  <c r="V12" i="3"/>
  <c r="V25" i="3"/>
  <c r="V17" i="3"/>
  <c r="V6" i="3"/>
  <c r="V21" i="3"/>
  <c r="V33" i="3"/>
  <c r="U5" i="3"/>
  <c r="V5" i="3" s="1"/>
  <c r="U6" i="3"/>
  <c r="U7" i="3"/>
  <c r="V7" i="3" s="1"/>
  <c r="U8" i="3"/>
  <c r="V8" i="3" s="1"/>
  <c r="U9" i="3"/>
  <c r="V9" i="3" s="1"/>
  <c r="U10" i="3"/>
  <c r="C11" i="1" s="1"/>
  <c r="C78" i="1" s="1"/>
  <c r="U11" i="3"/>
  <c r="C12" i="1" s="1"/>
  <c r="C79" i="1" s="1"/>
  <c r="U12" i="3"/>
  <c r="U13" i="3"/>
  <c r="V13" i="3" s="1"/>
  <c r="U14" i="3"/>
  <c r="V14" i="3" s="1"/>
  <c r="U15" i="3"/>
  <c r="V15" i="3" s="1"/>
  <c r="U16" i="3"/>
  <c r="C17" i="1" s="1"/>
  <c r="C84" i="1" s="1"/>
  <c r="U17" i="3"/>
  <c r="U18" i="3"/>
  <c r="V18" i="3" s="1"/>
  <c r="U19" i="3"/>
  <c r="U20" i="3"/>
  <c r="C21" i="1" s="1"/>
  <c r="C88" i="1" s="1"/>
  <c r="U21" i="3"/>
  <c r="U22" i="3"/>
  <c r="C23" i="1" s="1"/>
  <c r="C90" i="1" s="1"/>
  <c r="U23" i="3"/>
  <c r="C24" i="1" s="1"/>
  <c r="C91" i="1" s="1"/>
  <c r="U24" i="3"/>
  <c r="C25" i="1" s="1"/>
  <c r="C92" i="1" s="1"/>
  <c r="U25" i="3"/>
  <c r="U26" i="3"/>
  <c r="U27" i="3"/>
  <c r="U28" i="3"/>
  <c r="U29" i="3"/>
  <c r="U30" i="3"/>
  <c r="V30" i="3" s="1"/>
  <c r="U31" i="3"/>
  <c r="V31" i="3" s="1"/>
  <c r="U32" i="3"/>
  <c r="V32" i="3" s="1"/>
  <c r="U33" i="3"/>
  <c r="U4" i="3"/>
  <c r="V4" i="3" s="1"/>
  <c r="J29" i="11"/>
  <c r="G29" i="11"/>
  <c r="D29" i="11"/>
  <c r="J5" i="11"/>
  <c r="G5" i="11"/>
  <c r="D5" i="11"/>
  <c r="J14" i="11"/>
  <c r="G14" i="11"/>
  <c r="D14" i="11"/>
  <c r="J19" i="11"/>
  <c r="G19" i="11"/>
  <c r="D19" i="11"/>
  <c r="J21" i="11"/>
  <c r="G21" i="11"/>
  <c r="D21" i="11"/>
  <c r="J28" i="11"/>
  <c r="G28" i="11"/>
  <c r="D28" i="11"/>
  <c r="J12" i="11"/>
  <c r="G12" i="11"/>
  <c r="D12" i="11"/>
  <c r="J18" i="11"/>
  <c r="G18" i="11"/>
  <c r="D18" i="11"/>
  <c r="J27" i="11"/>
  <c r="G27" i="11"/>
  <c r="D27" i="11"/>
  <c r="J25" i="11"/>
  <c r="G25" i="11"/>
  <c r="D25" i="11"/>
  <c r="J7" i="11"/>
  <c r="G7" i="11"/>
  <c r="D7" i="11"/>
  <c r="J17" i="11"/>
  <c r="G17" i="11"/>
  <c r="D17" i="11"/>
  <c r="J20" i="11"/>
  <c r="G20" i="11"/>
  <c r="D20" i="11"/>
  <c r="J16" i="11"/>
  <c r="G16" i="11"/>
  <c r="D16" i="11"/>
  <c r="J10" i="11"/>
  <c r="G10" i="11"/>
  <c r="D10" i="11"/>
  <c r="J11" i="11"/>
  <c r="G11" i="11"/>
  <c r="D11" i="11"/>
  <c r="J13" i="11"/>
  <c r="G13" i="11"/>
  <c r="D13" i="11"/>
  <c r="J9" i="11"/>
  <c r="G9" i="11"/>
  <c r="D9" i="11"/>
  <c r="J4" i="11"/>
  <c r="G4" i="11"/>
  <c r="D4" i="11"/>
  <c r="J8" i="11"/>
  <c r="G8" i="11"/>
  <c r="D8" i="11"/>
  <c r="J6" i="11"/>
  <c r="G6" i="11"/>
  <c r="D6" i="11"/>
  <c r="J3" i="11"/>
  <c r="G3" i="11"/>
  <c r="D3" i="11"/>
  <c r="U3" i="10"/>
  <c r="U3" i="9"/>
  <c r="U3" i="8"/>
  <c r="U3" i="7"/>
  <c r="U3" i="6"/>
  <c r="U3" i="5"/>
  <c r="U3" i="4"/>
  <c r="U3" i="3"/>
  <c r="U33" i="2"/>
  <c r="V33" i="2" s="1"/>
  <c r="U32" i="2"/>
  <c r="V32" i="2" s="1"/>
  <c r="U31" i="2"/>
  <c r="B32" i="1" s="1"/>
  <c r="B99" i="1" s="1"/>
  <c r="U30" i="2"/>
  <c r="V30" i="2" s="1"/>
  <c r="U29" i="2"/>
  <c r="B30" i="1" s="1"/>
  <c r="B97" i="1" s="1"/>
  <c r="V28" i="2"/>
  <c r="U28" i="2"/>
  <c r="V27" i="2"/>
  <c r="U27" i="2"/>
  <c r="V26" i="2"/>
  <c r="U26" i="2"/>
  <c r="U25" i="2"/>
  <c r="V25" i="2" s="1"/>
  <c r="V24" i="2"/>
  <c r="U24" i="2"/>
  <c r="V23" i="2"/>
  <c r="U23" i="2"/>
  <c r="V22" i="2"/>
  <c r="U22" i="2"/>
  <c r="U21" i="2"/>
  <c r="B22" i="1" s="1"/>
  <c r="L89" i="1" s="1"/>
  <c r="L22" i="1" s="1"/>
  <c r="V20" i="2"/>
  <c r="U20" i="2"/>
  <c r="V19" i="2"/>
  <c r="U19" i="2"/>
  <c r="V18" i="2"/>
  <c r="U18" i="2"/>
  <c r="U17" i="2"/>
  <c r="V17" i="2" s="1"/>
  <c r="V16" i="2"/>
  <c r="U16" i="2"/>
  <c r="V15" i="2"/>
  <c r="U15" i="2"/>
  <c r="U14" i="2"/>
  <c r="B15" i="1" s="1"/>
  <c r="B82" i="1" s="1"/>
  <c r="U13" i="2"/>
  <c r="V13" i="2" s="1"/>
  <c r="U12" i="2"/>
  <c r="B13" i="1" s="1"/>
  <c r="B80" i="1" s="1"/>
  <c r="U11" i="2"/>
  <c r="B12" i="1" s="1"/>
  <c r="B79" i="1" s="1"/>
  <c r="U10" i="2"/>
  <c r="V10" i="2" s="1"/>
  <c r="U9" i="2"/>
  <c r="V9" i="2" s="1"/>
  <c r="U8" i="2"/>
  <c r="V8" i="2" s="1"/>
  <c r="U7" i="2"/>
  <c r="V7" i="2" s="1"/>
  <c r="V6" i="2"/>
  <c r="U6" i="2"/>
  <c r="U5" i="2"/>
  <c r="V5" i="2" s="1"/>
  <c r="U4" i="2"/>
  <c r="B5" i="1" s="1"/>
  <c r="B72" i="1" s="1"/>
  <c r="U3" i="2"/>
  <c r="V3" i="2" s="1"/>
  <c r="B44" i="1"/>
  <c r="K44" i="1" s="1"/>
  <c r="B43" i="1"/>
  <c r="K43" i="1" s="1"/>
  <c r="B52" i="1"/>
  <c r="K52" i="1" s="1"/>
  <c r="B55" i="1"/>
  <c r="K55" i="1" s="1"/>
  <c r="B64" i="1"/>
  <c r="K64" i="1" s="1"/>
  <c r="B63" i="1"/>
  <c r="K63" i="1" s="1"/>
  <c r="B40" i="1"/>
  <c r="K40" i="1" s="1"/>
  <c r="B66" i="1"/>
  <c r="K66" i="1" s="1"/>
  <c r="B60" i="1"/>
  <c r="K60" i="1" s="1"/>
  <c r="B56" i="1"/>
  <c r="K56" i="1" s="1"/>
  <c r="B41" i="1"/>
  <c r="K41" i="1" s="1"/>
  <c r="B48" i="1"/>
  <c r="K48" i="1" s="1"/>
  <c r="B65" i="1"/>
  <c r="K65" i="1" s="1"/>
  <c r="B49" i="1"/>
  <c r="K49" i="1" s="1"/>
  <c r="B61" i="1"/>
  <c r="K61" i="1" s="1"/>
  <c r="B51" i="1"/>
  <c r="K51" i="1" s="1"/>
  <c r="B62" i="1"/>
  <c r="K62" i="1" s="1"/>
  <c r="B46" i="1"/>
  <c r="K46" i="1" s="1"/>
  <c r="B45" i="1"/>
  <c r="K45" i="1" s="1"/>
  <c r="B54" i="1"/>
  <c r="K54" i="1" s="1"/>
  <c r="B58" i="1"/>
  <c r="K58" i="1" s="1"/>
  <c r="B59" i="1"/>
  <c r="K59" i="1" s="1"/>
  <c r="B47" i="1"/>
  <c r="K47" i="1" s="1"/>
  <c r="B42" i="1"/>
  <c r="K42" i="1" s="1"/>
  <c r="B38" i="1"/>
  <c r="K38" i="1" s="1"/>
  <c r="B50" i="1"/>
  <c r="K50" i="1" s="1"/>
  <c r="B53" i="1"/>
  <c r="K53" i="1" s="1"/>
  <c r="B67" i="1"/>
  <c r="K67" i="1" s="1"/>
  <c r="B39" i="1"/>
  <c r="K39" i="1" s="1"/>
  <c r="B57" i="1"/>
  <c r="K57" i="1" s="1"/>
  <c r="B33" i="1"/>
  <c r="B100" i="1" s="1"/>
  <c r="B31" i="1"/>
  <c r="B98" i="1" s="1"/>
  <c r="B29" i="1"/>
  <c r="B96" i="1" s="1"/>
  <c r="B28" i="1"/>
  <c r="B95" i="1" s="1"/>
  <c r="K95" i="1" s="1"/>
  <c r="B27" i="1"/>
  <c r="L94" i="1" s="1"/>
  <c r="L27" i="1" s="1"/>
  <c r="B26" i="1"/>
  <c r="B93" i="1" s="1"/>
  <c r="K93" i="1" s="1"/>
  <c r="B25" i="1"/>
  <c r="B92" i="1" s="1"/>
  <c r="B24" i="1"/>
  <c r="B91" i="1" s="1"/>
  <c r="B23" i="1"/>
  <c r="B90" i="1" s="1"/>
  <c r="K90" i="1" s="1"/>
  <c r="B21" i="1"/>
  <c r="B88" i="1" s="1"/>
  <c r="K88" i="1" s="1"/>
  <c r="B20" i="1"/>
  <c r="B87" i="1" s="1"/>
  <c r="K87" i="1" s="1"/>
  <c r="B19" i="1"/>
  <c r="B86" i="1" s="1"/>
  <c r="K86" i="1" s="1"/>
  <c r="B18" i="1"/>
  <c r="L85" i="1" s="1"/>
  <c r="L18" i="1" s="1"/>
  <c r="B17" i="1"/>
  <c r="B84" i="1" s="1"/>
  <c r="B16" i="1"/>
  <c r="B83" i="1" s="1"/>
  <c r="B14" i="1"/>
  <c r="B81" i="1" s="1"/>
  <c r="K81" i="1" s="1"/>
  <c r="B11" i="1"/>
  <c r="B78" i="1" s="1"/>
  <c r="B10" i="1"/>
  <c r="B77" i="1" s="1"/>
  <c r="K77" i="1" s="1"/>
  <c r="B9" i="1"/>
  <c r="B76" i="1" s="1"/>
  <c r="B7" i="1"/>
  <c r="L74" i="1" s="1"/>
  <c r="L7" i="1" s="1"/>
  <c r="B6" i="1"/>
  <c r="B73" i="1" s="1"/>
  <c r="K73" i="1" s="1"/>
  <c r="K79" i="1" l="1"/>
  <c r="K99" i="1"/>
  <c r="K76" i="1"/>
  <c r="K78" i="1"/>
  <c r="K97" i="1"/>
  <c r="L97" i="1" s="1"/>
  <c r="L30" i="1" s="1"/>
  <c r="K96" i="1"/>
  <c r="L96" i="1" s="1"/>
  <c r="L29" i="1" s="1"/>
  <c r="K91" i="1"/>
  <c r="L91" i="1" s="1"/>
  <c r="L24" i="1" s="1"/>
  <c r="K80" i="1"/>
  <c r="L80" i="1" s="1"/>
  <c r="L13" i="1" s="1"/>
  <c r="K92" i="1"/>
  <c r="L92" i="1" s="1"/>
  <c r="L25" i="1" s="1"/>
  <c r="K84" i="1"/>
  <c r="L84" i="1" s="1"/>
  <c r="L17" i="1" s="1"/>
  <c r="K82" i="1"/>
  <c r="L99" i="1"/>
  <c r="L32" i="1" s="1"/>
  <c r="L77" i="1"/>
  <c r="L10" i="1" s="1"/>
  <c r="L78" i="1"/>
  <c r="L11" i="1" s="1"/>
  <c r="L90" i="1"/>
  <c r="L23" i="1" s="1"/>
  <c r="L79" i="1"/>
  <c r="L12" i="1" s="1"/>
  <c r="L81" i="1"/>
  <c r="L14" i="1" s="1"/>
  <c r="L88" i="1"/>
  <c r="L21" i="1" s="1"/>
  <c r="L82" i="1"/>
  <c r="L15" i="1" s="1"/>
  <c r="L95" i="1"/>
  <c r="L28" i="1" s="1"/>
  <c r="L93" i="1"/>
  <c r="L26" i="1" s="1"/>
  <c r="L87" i="1"/>
  <c r="L20" i="1" s="1"/>
  <c r="V11" i="3"/>
  <c r="C31" i="1"/>
  <c r="C98" i="1" s="1"/>
  <c r="C16" i="1"/>
  <c r="C83" i="1" s="1"/>
  <c r="K83" i="1" s="1"/>
  <c r="V22" i="3"/>
  <c r="V24" i="3"/>
  <c r="V20" i="3"/>
  <c r="C5" i="1"/>
  <c r="C72" i="1" s="1"/>
  <c r="K72" i="1" s="1"/>
  <c r="V10" i="3"/>
  <c r="C33" i="1"/>
  <c r="C100" i="1" s="1"/>
  <c r="K100" i="1" s="1"/>
  <c r="V16" i="3"/>
  <c r="L86" i="1"/>
  <c r="L19" i="1" s="1"/>
  <c r="L76" i="1"/>
  <c r="L9" i="1" s="1"/>
  <c r="L73" i="1"/>
  <c r="L6" i="1" s="1"/>
  <c r="V23" i="3"/>
  <c r="V27" i="3"/>
  <c r="B8" i="1"/>
  <c r="B75" i="1" s="1"/>
  <c r="K75" i="1" s="1"/>
  <c r="B34" i="1"/>
  <c r="B101" i="1" s="1"/>
  <c r="K101" i="1" s="1"/>
  <c r="V11" i="2"/>
  <c r="V29" i="2"/>
  <c r="V21" i="2"/>
  <c r="V4" i="2"/>
  <c r="V12" i="2"/>
  <c r="V14" i="2"/>
  <c r="V31" i="2"/>
  <c r="L100" i="1" l="1"/>
  <c r="L33" i="1" s="1"/>
  <c r="L83" i="1"/>
  <c r="L16" i="1" s="1"/>
  <c r="K98" i="1"/>
  <c r="L98" i="1" s="1"/>
  <c r="L31" i="1" s="1"/>
  <c r="L72" i="1"/>
  <c r="L5" i="1" s="1"/>
  <c r="L75" i="1"/>
  <c r="L8" i="1" s="1"/>
  <c r="L101" i="1"/>
  <c r="L34" i="1" s="1"/>
</calcChain>
</file>

<file path=xl/sharedStrings.xml><?xml version="1.0" encoding="utf-8"?>
<sst xmlns="http://schemas.openxmlformats.org/spreadsheetml/2006/main" count="898" uniqueCount="210">
  <si>
    <t>South Jersey Golf League Standings 2024</t>
  </si>
  <si>
    <t>Golfer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</si>
  <si>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</si>
  <si>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</si>
  <si>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</si>
  <si>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</si>
  <si>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</si>
  <si>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</si>
  <si>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</si>
  <si>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</si>
  <si>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</si>
  <si>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Course</t>
  </si>
  <si>
    <t>Pitman</t>
  </si>
  <si>
    <t>Ballamor</t>
  </si>
  <si>
    <t>Pennsauken (Teams)</t>
  </si>
  <si>
    <t>Town &amp; Country</t>
  </si>
  <si>
    <t>Riverwinds (Major)</t>
  </si>
  <si>
    <t>Pinelands</t>
  </si>
  <si>
    <t>Twisted Dunes</t>
  </si>
  <si>
    <t>Scotland Run 🏆</t>
  </si>
  <si>
    <t>Avg. to par</t>
  </si>
  <si>
    <t>Handicap</t>
  </si>
  <si>
    <t>Par</t>
  </si>
  <si>
    <t>Woods</t>
  </si>
  <si>
    <t>Score</t>
  </si>
  <si>
    <t>Points</t>
  </si>
  <si>
    <t>Nicklaus</t>
  </si>
  <si>
    <t>Palmer</t>
  </si>
  <si>
    <t>Daly</t>
  </si>
  <si>
    <t>Jones</t>
  </si>
  <si>
    <t>Snead</t>
  </si>
  <si>
    <t>Anthony Fazio</t>
  </si>
  <si>
    <t>Group A</t>
  </si>
  <si>
    <t>Bob Walters</t>
  </si>
  <si>
    <t>Group B</t>
  </si>
  <si>
    <t>Brad Slavinski</t>
  </si>
  <si>
    <t>Group C</t>
  </si>
  <si>
    <t>Brian Gillespie</t>
  </si>
  <si>
    <t>Group D</t>
  </si>
  <si>
    <t>Christian Gillespie</t>
  </si>
  <si>
    <t>Group E</t>
  </si>
  <si>
    <t>CJ Scavuzzo</t>
  </si>
  <si>
    <t>Team Average</t>
  </si>
  <si>
    <t>Team Avg:</t>
  </si>
  <si>
    <t>TeamAvg.</t>
  </si>
  <si>
    <t>Dan Fellona</t>
  </si>
  <si>
    <t>Dom Grauso</t>
  </si>
  <si>
    <t>Ranking in Group</t>
  </si>
  <si>
    <t xml:space="preserve">Individual </t>
  </si>
  <si>
    <t xml:space="preserve">Team </t>
  </si>
  <si>
    <t>Eric Hasenpusch</t>
  </si>
  <si>
    <t>1st</t>
  </si>
  <si>
    <t>Evan Jaep</t>
  </si>
  <si>
    <t>2nd</t>
  </si>
  <si>
    <t>Jayme Bronson</t>
  </si>
  <si>
    <t>3rd</t>
  </si>
  <si>
    <t>Matt Pemper</t>
  </si>
  <si>
    <t>4th</t>
  </si>
  <si>
    <t>Joe Battistini</t>
  </si>
  <si>
    <t>5th</t>
  </si>
  <si>
    <t>Joe Horn</t>
  </si>
  <si>
    <t>6th</t>
  </si>
  <si>
    <t>Ryan Matthews</t>
  </si>
  <si>
    <t>Mark Jaep</t>
  </si>
  <si>
    <t>Matthew Yoslov</t>
  </si>
  <si>
    <t>Dre Bennett</t>
  </si>
  <si>
    <t>Mike Prince</t>
  </si>
  <si>
    <t>Matt Marchese</t>
  </si>
  <si>
    <t>Ryan Day</t>
  </si>
  <si>
    <t>Steve Blenderman</t>
  </si>
  <si>
    <t>Steve Gallagher</t>
  </si>
  <si>
    <t>Mason Shuemate</t>
  </si>
  <si>
    <t>Tom Miller</t>
  </si>
  <si>
    <t>Trey Parker</t>
  </si>
  <si>
    <t>Trey Scull</t>
  </si>
  <si>
    <t>Tyler Moser</t>
  </si>
  <si>
    <t>Mike Flelona</t>
  </si>
  <si>
    <t>DJ Velasquez</t>
  </si>
  <si>
    <t>Points Leader Board</t>
  </si>
  <si>
    <t>Golden Pheasant</t>
  </si>
  <si>
    <t>Riverwinds</t>
  </si>
  <si>
    <t>Total Points</t>
  </si>
  <si>
    <t>Rank</t>
  </si>
  <si>
    <t>Mike Fellona</t>
  </si>
  <si>
    <t>Handicap &amp; Skins Tracker</t>
  </si>
  <si>
    <t>Average over par</t>
  </si>
  <si>
    <t>Skins Won</t>
  </si>
  <si>
    <t>Pitman Golf Course</t>
  </si>
  <si>
    <t>300 Points</t>
  </si>
  <si>
    <t>Hole 1</t>
  </si>
  <si>
    <t>Hole 2</t>
  </si>
  <si>
    <t>Hole 3</t>
  </si>
  <si>
    <t>Hole 4</t>
  </si>
  <si>
    <t>Hole 5</t>
  </si>
  <si>
    <t>Hole 6</t>
  </si>
  <si>
    <t>Hole 7</t>
  </si>
  <si>
    <t>Hole 8</t>
  </si>
  <si>
    <t>Hole 9</t>
  </si>
  <si>
    <t>Hole 10</t>
  </si>
  <si>
    <t>Hole 11</t>
  </si>
  <si>
    <t>Hole 12</t>
  </si>
  <si>
    <t>Hole 13</t>
  </si>
  <si>
    <t>Hole 14</t>
  </si>
  <si>
    <t>Hole 15</t>
  </si>
  <si>
    <t>Hole 16</t>
  </si>
  <si>
    <t>Hole 17</t>
  </si>
  <si>
    <t>Hole 18</t>
  </si>
  <si>
    <t>Total Score</t>
  </si>
  <si>
    <t>Handicapped Score</t>
  </si>
  <si>
    <t>Skins</t>
  </si>
  <si>
    <t>Ryan M</t>
  </si>
  <si>
    <t xml:space="preserve">Matt M </t>
  </si>
  <si>
    <t>CJ</t>
  </si>
  <si>
    <t>Ballamor Country Club</t>
  </si>
  <si>
    <t>Mike Felona</t>
  </si>
  <si>
    <t>Golden Pheasant Golf Course</t>
  </si>
  <si>
    <t>Pennsauken Country Club</t>
  </si>
  <si>
    <t>Town and Country Golf Club</t>
  </si>
  <si>
    <t>River Winds Country Club</t>
  </si>
  <si>
    <t>450 Points</t>
  </si>
  <si>
    <t>Pinelands Golf Club</t>
  </si>
  <si>
    <t>Twisted Dunes Country Club</t>
  </si>
  <si>
    <t>Scotland Run Golf Club 🏆</t>
  </si>
  <si>
    <t>Player</t>
  </si>
  <si>
    <t>2023 Skins</t>
  </si>
  <si>
    <t>2024 Skins</t>
  </si>
  <si>
    <t>Total Skins</t>
  </si>
  <si>
    <t>2023 Birdies</t>
  </si>
  <si>
    <t>2024 Birdies</t>
  </si>
  <si>
    <t>Total Birdies</t>
  </si>
  <si>
    <t>2023 Eagles</t>
  </si>
  <si>
    <t>2024 Eagles</t>
  </si>
  <si>
    <t>Total Eagles</t>
  </si>
  <si>
    <t>Logan Fanrak</t>
  </si>
  <si>
    <t>CJ Scavuzzi</t>
  </si>
  <si>
    <t>Patrick Rodier</t>
  </si>
  <si>
    <t>Tom Jones</t>
  </si>
  <si>
    <t>Jeff Todd</t>
  </si>
  <si>
    <t>Trey Skul</t>
  </si>
  <si>
    <t>Matt Yoslov</t>
  </si>
  <si>
    <t>Monthly Courses and Costs</t>
  </si>
  <si>
    <t>Weekday AM Rates</t>
  </si>
  <si>
    <t>Weekend AM Rates</t>
  </si>
  <si>
    <t>Month</t>
  </si>
  <si>
    <t>Pennsauken</t>
  </si>
  <si>
    <t>Scotland Run</t>
  </si>
  <si>
    <t>sheryle mcalvaine</t>
  </si>
  <si>
    <t>Tyler</t>
  </si>
  <si>
    <t>Christan</t>
  </si>
  <si>
    <t>Christian</t>
  </si>
  <si>
    <t>Handicap Before Round</t>
  </si>
  <si>
    <t>Dan F</t>
  </si>
  <si>
    <t>Dan Felloni</t>
  </si>
  <si>
    <t>Matt M</t>
  </si>
  <si>
    <t>Dom G</t>
  </si>
  <si>
    <t>Joe B</t>
  </si>
  <si>
    <t>Mark J</t>
  </si>
  <si>
    <t>Dom Grasso</t>
  </si>
  <si>
    <t>Anthony F</t>
  </si>
  <si>
    <t>Bob W</t>
  </si>
  <si>
    <t>Matt Y</t>
  </si>
  <si>
    <t>Mason S</t>
  </si>
  <si>
    <t>Tyler M</t>
  </si>
  <si>
    <t>Jayme B</t>
  </si>
  <si>
    <t>Evan J</t>
  </si>
  <si>
    <t>Eric H</t>
  </si>
  <si>
    <t>Matt P</t>
  </si>
  <si>
    <t>Brian G</t>
  </si>
  <si>
    <t>Tom M</t>
  </si>
  <si>
    <t>DJ V</t>
  </si>
  <si>
    <t>Steve B</t>
  </si>
  <si>
    <t>Joe H</t>
  </si>
  <si>
    <t>Mike F</t>
  </si>
  <si>
    <t>Trey P</t>
  </si>
  <si>
    <t>Mike P</t>
  </si>
  <si>
    <t xml:space="preserve">Brad </t>
  </si>
  <si>
    <t>Dre B</t>
  </si>
  <si>
    <t>Steve G</t>
  </si>
  <si>
    <t>Ryan D</t>
  </si>
  <si>
    <t>Trey S</t>
  </si>
  <si>
    <t>DJ Velazquez</t>
  </si>
  <si>
    <t>Brad</t>
  </si>
  <si>
    <t>Skins Leaders</t>
  </si>
  <si>
    <t>Anthony</t>
  </si>
  <si>
    <t>1st Place +150 Points</t>
  </si>
  <si>
    <t>2nd Place +125 Points</t>
  </si>
  <si>
    <t>3rd Place +100 Points</t>
  </si>
  <si>
    <t>4th Place +75 Points</t>
  </si>
  <si>
    <t>5th Place +50 Points</t>
  </si>
  <si>
    <t>6th Place +25 Points</t>
  </si>
  <si>
    <t>Prev.</t>
  </si>
  <si>
    <t>* If you do not play in June, you will receive 25 individual points</t>
  </si>
  <si>
    <t>Mason</t>
  </si>
  <si>
    <t>Evan</t>
  </si>
  <si>
    <t>Bob</t>
  </si>
  <si>
    <t>Hole 13*</t>
  </si>
  <si>
    <t>Par for everyone</t>
  </si>
  <si>
    <t>Skins:</t>
  </si>
  <si>
    <t>Matt Marchase</t>
  </si>
  <si>
    <t>4 Strokes Off Championship Round</t>
  </si>
  <si>
    <t>3 Strokes Off Championship Round</t>
  </si>
  <si>
    <t>2 Strokes Off Championship Round</t>
  </si>
  <si>
    <t>1 Stroke off Championship Round</t>
  </si>
  <si>
    <t>0 Strokes off Championship Round</t>
  </si>
  <si>
    <t>Bonus Handicap</t>
  </si>
  <si>
    <t>Brian</t>
  </si>
  <si>
    <t>Regular Season</t>
  </si>
  <si>
    <t xml:space="preserve">Player </t>
  </si>
  <si>
    <t>Championship</t>
  </si>
  <si>
    <t>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</si>
</sst>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</numFmts>
  <fonts count="2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0"/>
      <name val="Calibri"/>
      <family val="2"/>
    </font>
    <font>
      <sz val="28"/>
      <color theme="1"/>
      <name val="Calibri"/>
      <family val="2"/>
    </font>
    <font>
      <sz val="10"/>
      <color theme="1"/>
      <name val="Calibri"/>
      <family val="2"/>
    </font>
    <font>
      <sz val="24"/>
      <color theme="1"/>
      <name val="Calibri"/>
      <family val="2"/>
    </font>
    <font>
      <b/>
      <sz val="10"/>
      <color theme="1"/>
      <name val="Calibri"/>
      <family val="2"/>
    </font>
    <font>
      <sz val="20"/>
      <color theme="1"/>
      <name val="Calibri"/>
      <family val="2"/>
    </font>
    <font>
      <sz val="22"/>
      <color theme="1"/>
      <name val="Calibri"/>
      <family val="2"/>
    </font>
    <font>
      <sz val="26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548135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3AE94"/>
        <bgColor rgb="FFF3AE94"/>
      </patternFill>
    </fill>
    <fill>
      <patternFill patternType="solid">
        <fgColor rgb="FF98E4FF"/>
        <bgColor rgb="FF98E4FF"/>
      </patternFill>
    </fill>
    <fill>
      <patternFill patternType="solid">
        <fgColor rgb="FFFFF8BE"/>
        <bgColor rgb="FFFFF8BE"/>
      </patternFill>
    </fill>
    <fill>
      <patternFill patternType="solid">
        <fgColor rgb="FFFFBDFB"/>
        <bgColor rgb="FFFFBDFB"/>
      </patternFill>
    </fill>
    <fill>
      <patternFill patternType="solid">
        <fgColor rgb="FFC5E0B3"/>
        <bgColor rgb="FFC5E0B3"/>
      </patternFill>
    </fill>
    <fill>
      <patternFill patternType="solid">
        <fgColor rgb="FFD0CECE"/>
        <bgColor rgb="FFD0CECE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978A"/>
        <bgColor rgb="FFFF978A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45F8"/>
        <bgColor indexed="64"/>
      </patternFill>
    </fill>
    <fill>
      <patternFill patternType="solid">
        <fgColor theme="5" tint="-0.249977111117893"/>
        <bgColor rgb="FF7030A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7" fillId="0" borderId="0" applyFont="0" applyFill="0" applyBorder="0" applyAlignment="0" applyProtection="0"/>
  </cellStyleXfs>
  <cellXfs count="207">
    <xf numFmtId="0" fontId="0" fillId="0" borderId="0" xfId="0"/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right" vertical="center"/>
    </xf>
    <xf numFmtId="0" fontId="7" fillId="9" borderId="4" xfId="0" applyFont="1" applyFill="1" applyBorder="1" applyAlignment="1">
      <alignment horizontal="right" vertical="center"/>
    </xf>
    <xf numFmtId="0" fontId="7" fillId="10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4" xfId="0" applyFont="1" applyBorder="1"/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/>
    <xf numFmtId="0" fontId="8" fillId="14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6" fontId="8" fillId="0" borderId="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3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15" borderId="1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7" fillId="3" borderId="15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7" borderId="0" xfId="0" applyFill="1"/>
    <xf numFmtId="0" fontId="7" fillId="3" borderId="18" xfId="0" applyFont="1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9" borderId="13" xfId="0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18" borderId="13" xfId="0" applyFont="1" applyFill="1" applyBorder="1" applyAlignment="1">
      <alignment horizontal="center" vertical="center"/>
    </xf>
    <xf numFmtId="0" fontId="4" fillId="18" borderId="13" xfId="0" applyFont="1" applyFill="1" applyBorder="1" applyAlignment="1">
      <alignment horizontal="center" vertical="center"/>
    </xf>
    <xf numFmtId="0" fontId="8" fillId="22" borderId="13" xfId="0" applyFont="1" applyFill="1" applyBorder="1" applyAlignment="1">
      <alignment horizontal="center" vertical="center"/>
    </xf>
    <xf numFmtId="0" fontId="4" fillId="22" borderId="13" xfId="0" applyFont="1" applyFill="1" applyBorder="1" applyAlignment="1">
      <alignment horizontal="center" vertical="center"/>
    </xf>
    <xf numFmtId="0" fontId="8" fillId="19" borderId="1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21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/>
    </xf>
    <xf numFmtId="0" fontId="8" fillId="20" borderId="19" xfId="0" applyFont="1" applyFill="1" applyBorder="1" applyAlignment="1">
      <alignment horizontal="center" vertical="center"/>
    </xf>
    <xf numFmtId="0" fontId="8" fillId="21" borderId="1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1" fontId="8" fillId="17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1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7" fillId="9" borderId="4" xfId="0" applyNumberFormat="1" applyFont="1" applyFill="1" applyBorder="1" applyAlignment="1">
      <alignment horizontal="center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0" xfId="0" applyFont="1" applyFill="1" applyBorder="1"/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6" fontId="21" fillId="0" borderId="13" xfId="0" applyNumberFormat="1" applyFont="1" applyBorder="1" applyAlignment="1">
      <alignment horizontal="center"/>
    </xf>
    <xf numFmtId="6" fontId="21" fillId="0" borderId="13" xfId="0" applyNumberFormat="1" applyFont="1" applyBorder="1" applyAlignment="1">
      <alignment horizontal="center" vertical="center"/>
    </xf>
    <xf numFmtId="6" fontId="7" fillId="0" borderId="4" xfId="0" applyNumberFormat="1" applyFont="1" applyBorder="1" applyAlignment="1">
      <alignment horizontal="center" vertical="center"/>
    </xf>
    <xf numFmtId="0" fontId="8" fillId="14" borderId="24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7" fillId="14" borderId="13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17" borderId="13" xfId="0" applyNumberFormat="1" applyFill="1" applyBorder="1" applyAlignment="1">
      <alignment horizontal="center" vertical="center"/>
    </xf>
    <xf numFmtId="1" fontId="8" fillId="16" borderId="4" xfId="0" applyNumberFormat="1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7" fillId="26" borderId="10" xfId="0" applyFont="1" applyFill="1" applyBorder="1" applyAlignment="1">
      <alignment horizontal="center" vertical="center"/>
    </xf>
    <xf numFmtId="0" fontId="7" fillId="27" borderId="10" xfId="0" applyFont="1" applyFill="1" applyBorder="1" applyAlignment="1">
      <alignment horizontal="center" vertical="center"/>
    </xf>
    <xf numFmtId="0" fontId="23" fillId="25" borderId="21" xfId="0" applyFont="1" applyFill="1" applyBorder="1" applyAlignment="1">
      <alignment horizontal="center"/>
    </xf>
    <xf numFmtId="0" fontId="23" fillId="25" borderId="22" xfId="0" applyFont="1" applyFill="1" applyBorder="1" applyAlignment="1">
      <alignment horizontal="center"/>
    </xf>
    <xf numFmtId="0" fontId="23" fillId="25" borderId="23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9" fillId="11" borderId="1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2" borderId="1" xfId="0" applyFont="1" applyFill="1" applyBorder="1" applyAlignment="1">
      <alignment horizontal="center"/>
    </xf>
    <xf numFmtId="0" fontId="24" fillId="22" borderId="21" xfId="0" applyFont="1" applyFill="1" applyBorder="1" applyAlignment="1">
      <alignment horizontal="center" vertical="center"/>
    </xf>
    <xf numFmtId="0" fontId="24" fillId="22" borderId="22" xfId="0" applyFont="1" applyFill="1" applyBorder="1" applyAlignment="1">
      <alignment horizontal="center" vertical="center"/>
    </xf>
    <xf numFmtId="0" fontId="24" fillId="22" borderId="23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0" borderId="21" xfId="0" applyFont="1" applyFill="1" applyBorder="1" applyAlignment="1">
      <alignment horizontal="center" vertical="center"/>
    </xf>
    <xf numFmtId="0" fontId="24" fillId="20" borderId="22" xfId="0" applyFont="1" applyFill="1" applyBorder="1" applyAlignment="1">
      <alignment horizontal="center" vertical="center"/>
    </xf>
    <xf numFmtId="0" fontId="24" fillId="20" borderId="23" xfId="0" applyFont="1" applyFill="1" applyBorder="1" applyAlignment="1">
      <alignment horizontal="center" vertical="center"/>
    </xf>
    <xf numFmtId="0" fontId="24" fillId="21" borderId="21" xfId="0" applyFont="1" applyFill="1" applyBorder="1" applyAlignment="1">
      <alignment horizontal="center" vertical="center"/>
    </xf>
    <xf numFmtId="0" fontId="24" fillId="21" borderId="22" xfId="0" applyFont="1" applyFill="1" applyBorder="1" applyAlignment="1">
      <alignment horizontal="center" vertical="center"/>
    </xf>
    <xf numFmtId="0" fontId="24" fillId="21" borderId="23" xfId="0" applyFont="1" applyFill="1" applyBorder="1" applyAlignment="1">
      <alignment horizontal="center" vertical="center"/>
    </xf>
    <xf numFmtId="0" fontId="25" fillId="23" borderId="21" xfId="0" applyFont="1" applyFill="1" applyBorder="1" applyAlignment="1">
      <alignment horizontal="center" vertical="center"/>
    </xf>
    <xf numFmtId="0" fontId="25" fillId="23" borderId="22" xfId="0" applyFont="1" applyFill="1" applyBorder="1" applyAlignment="1">
      <alignment horizontal="center" vertical="center"/>
    </xf>
    <xf numFmtId="0" fontId="25" fillId="23" borderId="23" xfId="0" applyFont="1" applyFill="1" applyBorder="1" applyAlignment="1">
      <alignment horizontal="center" vertical="center"/>
    </xf>
    <xf numFmtId="0" fontId="2" fillId="15" borderId="18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1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10" xfId="0" applyFont="1" applyBorder="1"/>
    <xf numFmtId="0" fontId="22" fillId="18" borderId="1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" fillId="0" borderId="13" xfId="0" applyFont="1" applyBorder="1" applyAlignment="1">
      <alignment horizontal="center"/>
    </xf>
    <xf numFmtId="1" fontId="0" fillId="18" borderId="13" xfId="0" applyNumberForma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1" fillId="28" borderId="18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/>
    </xf>
    <xf numFmtId="0" fontId="0" fillId="18" borderId="0" xfId="0" applyFill="1"/>
    <xf numFmtId="1" fontId="0" fillId="0" borderId="16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18" borderId="19" xfId="0" applyNumberForma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0" fillId="0" borderId="13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Round Score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FF4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181100" cy="1123950"/>
    <xdr:pic>
      <xdr:nvPicPr>
        <xdr:cNvPr id="2" name="image1.jpg" descr="The Golf Association of Philadelph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819150</xdr:colOff>
      <xdr:row>0</xdr:row>
      <xdr:rowOff>0</xdr:rowOff>
    </xdr:from>
    <xdr:ext cx="1504950" cy="1076325"/>
    <xdr:pic>
      <xdr:nvPicPr>
        <xdr:cNvPr id="2" name="image2.jpg" descr="Ballamor Golf Club - Egg Harbor Township, NJ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104900" cy="1028700"/>
    <xdr:pic>
      <xdr:nvPicPr>
        <xdr:cNvPr id="2" name="image6.jpg" descr="GOLDEN PHEASANT GOLF CLUB - Golf in Lumberton, New Jersey at 141 Country  Club Dr - 10 Reviews - Phone Number - Yel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228725" cy="1152525"/>
    <xdr:pic>
      <xdr:nvPicPr>
        <xdr:cNvPr id="2" name="image7.jpg" descr="Pennsauken Country Club -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2066925" cy="1085850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2066925" cy="1123950"/>
    <xdr:pic>
      <xdr:nvPicPr>
        <xdr:cNvPr id="2" name="image9.png" descr="Home - RiverWinds Golf &amp; Tennis Clu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371600" cy="1123950"/>
    <xdr:pic>
      <xdr:nvPicPr>
        <xdr:cNvPr id="2" name="image8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790575" cy="7620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2276475" cy="1095375"/>
    <xdr:pic>
      <xdr:nvPicPr>
        <xdr:cNvPr id="2" name="image4.png" descr="Scotland Run Golf Club - Williamstown, NJ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D4:AF10">
  <tableColumns count="3">
    <tableColumn id="1" xr3:uid="{00000000-0010-0000-0000-000001000000}" name="Snead"/>
    <tableColumn id="2" xr3:uid="{00000000-0010-0000-0000-000002000000}" name="Score"/>
    <tableColumn id="3" xr3:uid="{00000000-0010-0000-0000-000003000000}" name="Points"/>
  </tableColumns>
  <tableStyleInfo name="Round Scor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topLeftCell="M1" workbookViewId="0">
      <selection activeCell="N3" sqref="N3:AF10"/>
    </sheetView>
  </sheetViews>
  <sheetFormatPr baseColWidth="10" defaultColWidth="11.1640625" defaultRowHeight="15" customHeight="1" x14ac:dyDescent="0.2"/>
  <cols>
    <col min="1" max="1" width="18.6640625" customWidth="1"/>
    <col min="2" max="2" width="12.83203125" customWidth="1"/>
    <col min="3" max="3" width="13.5" customWidth="1"/>
    <col min="4" max="4" width="16" customWidth="1"/>
    <col min="5" max="5" width="19" customWidth="1"/>
    <col min="6" max="6" width="16.1640625" customWidth="1"/>
    <col min="7" max="7" width="17.1640625" customWidth="1"/>
    <col min="8" max="8" width="13.1640625" customWidth="1"/>
    <col min="9" max="9" width="14.6640625" customWidth="1"/>
    <col min="10" max="10" width="17.33203125" customWidth="1"/>
    <col min="11" max="11" width="16.83203125" customWidth="1"/>
    <col min="12" max="12" width="14" customWidth="1"/>
    <col min="13" max="13" width="10.5" customWidth="1"/>
    <col min="14" max="14" width="15.5" customWidth="1"/>
    <col min="15" max="15" width="18.5" customWidth="1"/>
    <col min="16" max="16" width="14.83203125" customWidth="1"/>
    <col min="17" max="17" width="14.33203125" customWidth="1"/>
    <col min="18" max="18" width="15.83203125" customWidth="1"/>
    <col min="19" max="19" width="12" customWidth="1"/>
    <col min="20" max="20" width="10.5" customWidth="1"/>
    <col min="21" max="21" width="15.6640625" customWidth="1"/>
    <col min="22" max="22" width="10.5" customWidth="1"/>
    <col min="23" max="23" width="14.6640625" customWidth="1"/>
    <col min="24" max="24" width="12.83203125" customWidth="1"/>
    <col min="25" max="32" width="10.5" customWidth="1"/>
  </cols>
  <sheetData>
    <row r="1" spans="1:32" ht="15.75" customHeight="1" x14ac:dyDescent="0.25">
      <c r="A1" s="158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</row>
    <row r="2" spans="1:32" ht="15.75" customHeight="1" thickBo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/>
      <c r="L2" s="2"/>
    </row>
    <row r="3" spans="1:32" ht="24" customHeight="1" thickBot="1" x14ac:dyDescent="0.35">
      <c r="A3" s="1" t="s">
        <v>11</v>
      </c>
      <c r="B3" s="1" t="s">
        <v>12</v>
      </c>
      <c r="C3" s="1" t="s">
        <v>13</v>
      </c>
      <c r="D3" s="1" t="s">
        <v>79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N3" s="115"/>
      <c r="O3" s="171" t="s">
        <v>188</v>
      </c>
      <c r="P3" s="172"/>
      <c r="Q3" s="173"/>
      <c r="R3" s="168" t="s">
        <v>187</v>
      </c>
      <c r="S3" s="169"/>
      <c r="T3" s="170"/>
      <c r="U3" s="162" t="s">
        <v>185</v>
      </c>
      <c r="V3" s="163"/>
      <c r="W3" s="164"/>
      <c r="X3" s="159" t="s">
        <v>184</v>
      </c>
      <c r="Y3" s="160"/>
      <c r="Z3" s="161"/>
      <c r="AA3" s="165" t="s">
        <v>186</v>
      </c>
      <c r="AB3" s="166"/>
      <c r="AC3" s="167"/>
      <c r="AD3" s="148" t="s">
        <v>189</v>
      </c>
      <c r="AE3" s="149"/>
      <c r="AF3" s="150"/>
    </row>
    <row r="4" spans="1:32" ht="15.75" customHeight="1" x14ac:dyDescent="0.2">
      <c r="A4" s="1" t="s">
        <v>22</v>
      </c>
      <c r="B4" s="1">
        <v>70</v>
      </c>
      <c r="C4" s="1">
        <v>72</v>
      </c>
      <c r="D4" s="1">
        <v>72</v>
      </c>
      <c r="E4" s="100">
        <v>71</v>
      </c>
      <c r="F4" s="1">
        <v>71</v>
      </c>
      <c r="G4" s="1">
        <v>71</v>
      </c>
      <c r="H4" s="1">
        <v>72</v>
      </c>
      <c r="I4" s="1">
        <v>72</v>
      </c>
      <c r="J4" s="1">
        <v>71</v>
      </c>
      <c r="K4" s="2"/>
      <c r="L4" s="2"/>
      <c r="N4" s="2"/>
      <c r="O4" s="116" t="s">
        <v>23</v>
      </c>
      <c r="P4" s="116" t="s">
        <v>24</v>
      </c>
      <c r="Q4" s="116" t="s">
        <v>25</v>
      </c>
      <c r="R4" s="114" t="s">
        <v>26</v>
      </c>
      <c r="S4" s="114" t="s">
        <v>24</v>
      </c>
      <c r="T4" s="114" t="s">
        <v>25</v>
      </c>
      <c r="U4" s="110" t="s">
        <v>27</v>
      </c>
      <c r="V4" s="110" t="s">
        <v>24</v>
      </c>
      <c r="W4" s="110" t="s">
        <v>25</v>
      </c>
      <c r="X4" s="111" t="s">
        <v>28</v>
      </c>
      <c r="Y4" s="111" t="s">
        <v>24</v>
      </c>
      <c r="Z4" s="111" t="s">
        <v>25</v>
      </c>
      <c r="AA4" s="113" t="s">
        <v>29</v>
      </c>
      <c r="AB4" s="112" t="s">
        <v>24</v>
      </c>
      <c r="AC4" s="112" t="s">
        <v>25</v>
      </c>
      <c r="AD4" s="117" t="s">
        <v>30</v>
      </c>
      <c r="AE4" s="117" t="s">
        <v>24</v>
      </c>
      <c r="AF4" s="118" t="s">
        <v>25</v>
      </c>
    </row>
    <row r="5" spans="1:32" ht="15.75" customHeight="1" x14ac:dyDescent="0.2">
      <c r="A5" s="1" t="s">
        <v>31</v>
      </c>
      <c r="B5" s="8">
        <f>Pitman!U4</f>
        <v>80</v>
      </c>
      <c r="C5" s="9">
        <f>Ballamor!U4</f>
        <v>91</v>
      </c>
      <c r="D5" s="98">
        <f>'Golden Pheasant'!U4</f>
        <v>0</v>
      </c>
      <c r="E5" s="101">
        <f>Pennsauken!U4</f>
        <v>89</v>
      </c>
      <c r="F5" s="8">
        <f>'Town &amp; Country'!U4</f>
        <v>92</v>
      </c>
      <c r="G5" s="10">
        <v>83</v>
      </c>
      <c r="H5" s="64">
        <f>Pinelands!U4</f>
        <v>0</v>
      </c>
      <c r="I5" s="64">
        <v>0</v>
      </c>
      <c r="J5" s="9">
        <v>80</v>
      </c>
      <c r="K5" s="2"/>
      <c r="L5" s="85">
        <f t="shared" ref="L5:L34" si="0">L72</f>
        <v>11.125</v>
      </c>
      <c r="N5" s="2" t="s">
        <v>32</v>
      </c>
      <c r="O5" s="93" t="s">
        <v>149</v>
      </c>
      <c r="P5" s="93">
        <v>86</v>
      </c>
      <c r="Q5" s="93">
        <v>150</v>
      </c>
      <c r="R5" s="35" t="s">
        <v>158</v>
      </c>
      <c r="S5" s="35">
        <v>89</v>
      </c>
      <c r="T5" s="35">
        <v>75</v>
      </c>
      <c r="U5" s="94" t="s">
        <v>160</v>
      </c>
      <c r="V5" s="94">
        <v>94</v>
      </c>
      <c r="W5" s="94">
        <v>25</v>
      </c>
      <c r="X5" s="95" t="s">
        <v>159</v>
      </c>
      <c r="Y5" s="95">
        <v>88</v>
      </c>
      <c r="Z5" s="95">
        <v>125</v>
      </c>
      <c r="AA5" s="96" t="s">
        <v>153</v>
      </c>
      <c r="AB5" s="96">
        <v>88</v>
      </c>
      <c r="AC5" s="96">
        <v>125</v>
      </c>
      <c r="AD5" s="18" t="s">
        <v>151</v>
      </c>
      <c r="AE5" s="18">
        <v>90</v>
      </c>
      <c r="AF5" s="18">
        <v>50</v>
      </c>
    </row>
    <row r="6" spans="1:32" ht="15.75" customHeight="1" x14ac:dyDescent="0.2">
      <c r="A6" s="1" t="s">
        <v>33</v>
      </c>
      <c r="B6" s="8">
        <f>Pitman!U5</f>
        <v>82</v>
      </c>
      <c r="C6" s="9">
        <f>Ballamor!U5</f>
        <v>89</v>
      </c>
      <c r="D6" s="99">
        <f>'Golden Pheasant'!U5</f>
        <v>88</v>
      </c>
      <c r="E6" s="101">
        <f>Pennsauken!U5</f>
        <v>88</v>
      </c>
      <c r="F6" s="8">
        <f>'Town &amp; Country'!U5</f>
        <v>84</v>
      </c>
      <c r="G6" s="10">
        <v>84</v>
      </c>
      <c r="H6" s="9">
        <f>Pinelands!U5</f>
        <v>85</v>
      </c>
      <c r="I6" s="9">
        <v>91</v>
      </c>
      <c r="J6" s="9">
        <v>84</v>
      </c>
      <c r="K6" s="2"/>
      <c r="L6" s="85">
        <f t="shared" si="0"/>
        <v>11</v>
      </c>
      <c r="N6" s="2" t="s">
        <v>34</v>
      </c>
      <c r="O6" s="93" t="s">
        <v>155</v>
      </c>
      <c r="P6" s="93">
        <v>89</v>
      </c>
      <c r="Q6" s="93">
        <v>100</v>
      </c>
      <c r="R6" s="35" t="s">
        <v>154</v>
      </c>
      <c r="S6" s="35">
        <v>89</v>
      </c>
      <c r="T6" s="35">
        <v>100</v>
      </c>
      <c r="U6" s="94" t="s">
        <v>112</v>
      </c>
      <c r="V6" s="94">
        <v>76</v>
      </c>
      <c r="W6" s="94">
        <v>150</v>
      </c>
      <c r="X6" s="95" t="s">
        <v>161</v>
      </c>
      <c r="Y6" s="95">
        <v>82</v>
      </c>
      <c r="Z6" s="95">
        <v>125</v>
      </c>
      <c r="AA6" s="96" t="s">
        <v>156</v>
      </c>
      <c r="AB6" s="96"/>
      <c r="AC6" s="96">
        <v>25</v>
      </c>
      <c r="AD6" s="18" t="s">
        <v>178</v>
      </c>
      <c r="AE6" s="18">
        <v>94</v>
      </c>
      <c r="AF6" s="18">
        <v>50</v>
      </c>
    </row>
    <row r="7" spans="1:32" ht="15.75" customHeight="1" x14ac:dyDescent="0.2">
      <c r="A7" s="1" t="s">
        <v>35</v>
      </c>
      <c r="B7" s="63">
        <f>Pitman!U6</f>
        <v>0</v>
      </c>
      <c r="C7" s="64">
        <f>Ballamor!U6</f>
        <v>0</v>
      </c>
      <c r="D7" s="98">
        <f>'Golden Pheasant'!U6</f>
        <v>0</v>
      </c>
      <c r="E7" s="106">
        <f>Pennsauken!U6</f>
        <v>0</v>
      </c>
      <c r="F7" s="63">
        <f>'Town &amp; Country'!U6</f>
        <v>0</v>
      </c>
      <c r="G7" s="138">
        <v>0</v>
      </c>
      <c r="H7" s="64">
        <f>Pinelands!U6</f>
        <v>0</v>
      </c>
      <c r="I7" s="64">
        <v>0</v>
      </c>
      <c r="J7" s="64">
        <v>0</v>
      </c>
      <c r="K7" s="2"/>
      <c r="L7" s="85">
        <f t="shared" si="0"/>
        <v>0</v>
      </c>
      <c r="N7" s="2" t="s">
        <v>36</v>
      </c>
      <c r="O7" s="93" t="s">
        <v>179</v>
      </c>
      <c r="P7" s="93"/>
      <c r="Q7" s="93">
        <v>25</v>
      </c>
      <c r="R7" s="35" t="s">
        <v>165</v>
      </c>
      <c r="S7" s="35">
        <v>100</v>
      </c>
      <c r="T7" s="35">
        <v>75</v>
      </c>
      <c r="U7" s="94" t="s">
        <v>163</v>
      </c>
      <c r="V7" s="94">
        <v>86</v>
      </c>
      <c r="W7" s="94">
        <v>150</v>
      </c>
      <c r="X7" s="95" t="s">
        <v>162</v>
      </c>
      <c r="Y7" s="95">
        <v>96</v>
      </c>
      <c r="Z7" s="95">
        <v>125</v>
      </c>
      <c r="AA7" s="96" t="s">
        <v>166</v>
      </c>
      <c r="AB7" s="96">
        <v>97</v>
      </c>
      <c r="AC7" s="96">
        <v>100</v>
      </c>
      <c r="AD7" s="18" t="s">
        <v>164</v>
      </c>
      <c r="AE7" s="18">
        <v>103</v>
      </c>
      <c r="AF7" s="18">
        <v>50</v>
      </c>
    </row>
    <row r="8" spans="1:32" ht="15.75" customHeight="1" x14ac:dyDescent="0.2">
      <c r="A8" s="1" t="s">
        <v>37</v>
      </c>
      <c r="B8" s="8">
        <f>Pitman!U7</f>
        <v>93</v>
      </c>
      <c r="C8" s="9">
        <f>Ballamor!U7</f>
        <v>108</v>
      </c>
      <c r="D8" s="99">
        <f>'Golden Pheasant'!U7</f>
        <v>100</v>
      </c>
      <c r="E8" s="101">
        <f>Pennsauken!U7</f>
        <v>99</v>
      </c>
      <c r="F8" s="8">
        <f>'Town &amp; Country'!U7</f>
        <v>95</v>
      </c>
      <c r="G8" s="10">
        <v>100</v>
      </c>
      <c r="H8" s="64">
        <f>Pinelands!U7</f>
        <v>0</v>
      </c>
      <c r="I8" s="9">
        <v>84</v>
      </c>
      <c r="J8" s="9">
        <v>91</v>
      </c>
      <c r="K8" s="2"/>
      <c r="L8" s="85">
        <f t="shared" si="0"/>
        <v>21</v>
      </c>
      <c r="N8" s="2" t="s">
        <v>38</v>
      </c>
      <c r="O8" s="93" t="s">
        <v>170</v>
      </c>
      <c r="P8" s="93">
        <v>99</v>
      </c>
      <c r="Q8" s="93">
        <v>100</v>
      </c>
      <c r="R8" s="35" t="s">
        <v>172</v>
      </c>
      <c r="S8" s="35">
        <v>94</v>
      </c>
      <c r="T8" s="35">
        <v>150</v>
      </c>
      <c r="U8" s="94" t="s">
        <v>110</v>
      </c>
      <c r="V8" s="94">
        <v>101</v>
      </c>
      <c r="W8" s="94">
        <v>50</v>
      </c>
      <c r="X8" s="95" t="s">
        <v>180</v>
      </c>
      <c r="Y8" s="95">
        <v>97</v>
      </c>
      <c r="Z8" s="95">
        <v>125</v>
      </c>
      <c r="AA8" s="96" t="s">
        <v>167</v>
      </c>
      <c r="AB8" s="96">
        <v>99</v>
      </c>
      <c r="AC8" s="96">
        <v>100</v>
      </c>
      <c r="AD8" s="18" t="s">
        <v>168</v>
      </c>
      <c r="AE8" s="18"/>
      <c r="AF8" s="18">
        <v>25</v>
      </c>
    </row>
    <row r="9" spans="1:32" ht="15.75" customHeight="1" x14ac:dyDescent="0.2">
      <c r="A9" s="1" t="s">
        <v>39</v>
      </c>
      <c r="B9" s="8">
        <f>Pitman!U8</f>
        <v>88</v>
      </c>
      <c r="C9" s="9">
        <f>Ballamor!U8</f>
        <v>82</v>
      </c>
      <c r="D9" s="99">
        <f>'Golden Pheasant'!U8</f>
        <v>79</v>
      </c>
      <c r="E9" s="101">
        <f>Pennsauken!U8</f>
        <v>86</v>
      </c>
      <c r="F9" s="63">
        <f>'Town &amp; Country'!U8</f>
        <v>0</v>
      </c>
      <c r="G9" s="10">
        <v>93</v>
      </c>
      <c r="H9" s="64">
        <f>Pinelands!U8</f>
        <v>0</v>
      </c>
      <c r="I9" s="9">
        <v>86</v>
      </c>
      <c r="J9" s="9">
        <v>79</v>
      </c>
      <c r="K9" s="2"/>
      <c r="L9" s="85">
        <f t="shared" si="0"/>
        <v>10.8</v>
      </c>
      <c r="N9" s="2" t="s">
        <v>40</v>
      </c>
      <c r="O9" s="93" t="s">
        <v>173</v>
      </c>
      <c r="P9" s="93"/>
      <c r="Q9" s="93">
        <v>25</v>
      </c>
      <c r="R9" s="35" t="s">
        <v>177</v>
      </c>
      <c r="S9" s="35"/>
      <c r="T9" s="35">
        <v>25</v>
      </c>
      <c r="U9" s="94" t="s">
        <v>174</v>
      </c>
      <c r="V9" s="94">
        <v>115</v>
      </c>
      <c r="W9" s="94">
        <v>125</v>
      </c>
      <c r="X9" s="95" t="s">
        <v>176</v>
      </c>
      <c r="Y9" s="95"/>
      <c r="Z9" s="95">
        <v>25</v>
      </c>
      <c r="AA9" s="96" t="s">
        <v>171</v>
      </c>
      <c r="AB9" s="96">
        <v>111</v>
      </c>
      <c r="AC9" s="96">
        <v>150</v>
      </c>
      <c r="AD9" s="18" t="s">
        <v>181</v>
      </c>
      <c r="AE9" s="18"/>
      <c r="AF9" s="18">
        <v>25</v>
      </c>
    </row>
    <row r="10" spans="1:32" ht="15.75" customHeight="1" x14ac:dyDescent="0.2">
      <c r="A10" s="1" t="s">
        <v>41</v>
      </c>
      <c r="B10" s="8">
        <f>Pitman!U9</f>
        <v>84</v>
      </c>
      <c r="C10" s="9">
        <f>Ballamor!U9</f>
        <v>82</v>
      </c>
      <c r="D10" s="99">
        <f>'Golden Pheasant'!U9</f>
        <v>94</v>
      </c>
      <c r="E10" s="101">
        <f>Pennsauken!U9</f>
        <v>76</v>
      </c>
      <c r="F10" s="8">
        <f>'Town &amp; Country'!U9</f>
        <v>77</v>
      </c>
      <c r="G10" s="10">
        <v>85</v>
      </c>
      <c r="H10" s="9">
        <f>Pinelands!U9</f>
        <v>79</v>
      </c>
      <c r="I10" s="9">
        <v>82</v>
      </c>
      <c r="J10" s="9">
        <v>79</v>
      </c>
      <c r="K10" s="2"/>
      <c r="L10" s="85">
        <f t="shared" si="0"/>
        <v>8.875</v>
      </c>
      <c r="N10" s="2" t="s">
        <v>42</v>
      </c>
      <c r="O10" s="11" t="s">
        <v>43</v>
      </c>
      <c r="P10" s="107">
        <f>AVERAGE(P5:P9)</f>
        <v>91.333333333333329</v>
      </c>
      <c r="Q10" s="3">
        <f>SUM(Q5:Q9)</f>
        <v>400</v>
      </c>
      <c r="R10" s="12" t="s">
        <v>43</v>
      </c>
      <c r="S10" s="105">
        <f>AVERAGE(S5:S9)</f>
        <v>93</v>
      </c>
      <c r="T10" s="4">
        <f>SUM(T5:T9)</f>
        <v>425</v>
      </c>
      <c r="U10" s="13" t="s">
        <v>43</v>
      </c>
      <c r="V10" s="97">
        <f>AVERAGE(V5:V9)</f>
        <v>94.4</v>
      </c>
      <c r="W10" s="5">
        <f>SUM(W5:W9)</f>
        <v>500</v>
      </c>
      <c r="X10" s="14" t="s">
        <v>43</v>
      </c>
      <c r="Y10" s="103">
        <f>AVERAGE(Y5:Y9)</f>
        <v>90.75</v>
      </c>
      <c r="Z10" s="6">
        <f>SUM(Z5:Z9)</f>
        <v>525</v>
      </c>
      <c r="AA10" s="15" t="s">
        <v>43</v>
      </c>
      <c r="AB10" s="109">
        <f>AVERAGE(AB5:AB9)</f>
        <v>98.75</v>
      </c>
      <c r="AC10" s="7">
        <f>SUM(AC5:AC9)</f>
        <v>500</v>
      </c>
      <c r="AD10" s="16" t="s">
        <v>44</v>
      </c>
      <c r="AE10" s="108">
        <f>AVERAGE(AE5:AE9)</f>
        <v>95.666666666666671</v>
      </c>
      <c r="AF10" s="124">
        <f>SUM(AF5:AF9)</f>
        <v>200</v>
      </c>
    </row>
    <row r="11" spans="1:32" ht="15.75" customHeight="1" x14ac:dyDescent="0.2">
      <c r="A11" s="1" t="s">
        <v>45</v>
      </c>
      <c r="B11" s="8">
        <f>Pitman!U10</f>
        <v>88</v>
      </c>
      <c r="C11" s="9">
        <f>Ballamor!U10</f>
        <v>86</v>
      </c>
      <c r="D11" s="99">
        <f>'Golden Pheasant'!U10</f>
        <v>89</v>
      </c>
      <c r="E11" s="101">
        <f>Pennsauken!U10</f>
        <v>90</v>
      </c>
      <c r="F11" s="8">
        <f>'Town &amp; Country'!U10</f>
        <v>85</v>
      </c>
      <c r="G11" s="10">
        <v>84</v>
      </c>
      <c r="H11" s="9">
        <f>Pinelands!U10</f>
        <v>80</v>
      </c>
      <c r="I11" s="9">
        <v>91</v>
      </c>
      <c r="J11" s="9">
        <v>85</v>
      </c>
      <c r="K11" s="2"/>
      <c r="L11" s="85">
        <f t="shared" si="0"/>
        <v>11.875</v>
      </c>
    </row>
    <row r="12" spans="1:32" ht="15.75" customHeight="1" x14ac:dyDescent="0.2">
      <c r="A12" s="1" t="s">
        <v>46</v>
      </c>
      <c r="B12" s="8">
        <f>Pitman!U11</f>
        <v>88</v>
      </c>
      <c r="C12" s="9">
        <f>Ballamor!U11</f>
        <v>93</v>
      </c>
      <c r="D12" s="99">
        <f>'Golden Pheasant'!U11</f>
        <v>85</v>
      </c>
      <c r="E12" s="101">
        <f>Pennsauken!U11</f>
        <v>89</v>
      </c>
      <c r="F12" s="8">
        <f>'Town &amp; Country'!U11</f>
        <v>83</v>
      </c>
      <c r="G12" s="10">
        <v>87</v>
      </c>
      <c r="H12" s="9">
        <f>Pinelands!U11</f>
        <v>93</v>
      </c>
      <c r="I12" s="9">
        <v>0</v>
      </c>
      <c r="J12" s="9">
        <v>90</v>
      </c>
      <c r="K12" s="2"/>
      <c r="L12" s="85">
        <f t="shared" si="0"/>
        <v>12.25</v>
      </c>
      <c r="O12" s="17" t="s">
        <v>47</v>
      </c>
      <c r="P12" s="17" t="s">
        <v>48</v>
      </c>
      <c r="Q12" s="17" t="s">
        <v>49</v>
      </c>
    </row>
    <row r="13" spans="1:32" ht="15.75" customHeight="1" x14ac:dyDescent="0.2">
      <c r="A13" s="1" t="s">
        <v>50</v>
      </c>
      <c r="B13" s="8">
        <f>Pitman!U12</f>
        <v>96</v>
      </c>
      <c r="C13" s="64">
        <f>Ballamor!U12</f>
        <v>0</v>
      </c>
      <c r="D13" s="99">
        <f>'Golden Pheasant'!U12</f>
        <v>92</v>
      </c>
      <c r="E13" s="101">
        <f>Pennsauken!U12</f>
        <v>100</v>
      </c>
      <c r="F13" s="8">
        <f>'Town &amp; Country'!U12</f>
        <v>92</v>
      </c>
      <c r="G13" s="138">
        <v>0</v>
      </c>
      <c r="H13" s="64">
        <f>Pinelands!U12</f>
        <v>0</v>
      </c>
      <c r="I13" s="64">
        <v>0</v>
      </c>
      <c r="J13" s="9">
        <v>90</v>
      </c>
      <c r="K13" s="2"/>
      <c r="L13" s="85">
        <f t="shared" si="0"/>
        <v>18</v>
      </c>
      <c r="O13" s="18" t="s">
        <v>51</v>
      </c>
      <c r="P13" s="18">
        <v>150</v>
      </c>
      <c r="Q13" s="18">
        <v>150</v>
      </c>
    </row>
    <row r="14" spans="1:32" ht="15.75" customHeight="1" x14ac:dyDescent="0.2">
      <c r="A14" s="1" t="s">
        <v>52</v>
      </c>
      <c r="B14" s="8">
        <f>Pitman!U13</f>
        <v>87</v>
      </c>
      <c r="C14" s="9">
        <f>Ballamor!U13</f>
        <v>104</v>
      </c>
      <c r="D14" s="99">
        <f>'Golden Pheasant'!U13</f>
        <v>100</v>
      </c>
      <c r="E14" s="101">
        <f>Pennsauken!U13</f>
        <v>103</v>
      </c>
      <c r="F14" s="8">
        <f>'Town &amp; Country'!U13</f>
        <v>85</v>
      </c>
      <c r="G14" s="138">
        <v>0</v>
      </c>
      <c r="H14" s="64">
        <f>Pinelands!U13</f>
        <v>0</v>
      </c>
      <c r="I14" s="9">
        <v>102</v>
      </c>
      <c r="J14" s="64">
        <v>0</v>
      </c>
      <c r="K14" s="2"/>
      <c r="L14" s="85">
        <f t="shared" si="0"/>
        <v>18.450000000000003</v>
      </c>
      <c r="O14" s="18" t="s">
        <v>53</v>
      </c>
      <c r="P14" s="18">
        <v>125</v>
      </c>
      <c r="Q14" s="18">
        <v>125</v>
      </c>
    </row>
    <row r="15" spans="1:32" ht="15.75" customHeight="1" x14ac:dyDescent="0.2">
      <c r="A15" s="1" t="s">
        <v>54</v>
      </c>
      <c r="B15" s="8">
        <f>Pitman!U14</f>
        <v>90</v>
      </c>
      <c r="C15" s="9">
        <f>Ballamor!U14</f>
        <v>95</v>
      </c>
      <c r="D15" s="99">
        <f>'Golden Pheasant'!U14</f>
        <v>92</v>
      </c>
      <c r="E15" s="101">
        <f>Pennsauken!U14</f>
        <v>86</v>
      </c>
      <c r="F15" s="63">
        <f>'Town &amp; Country'!U14</f>
        <v>0</v>
      </c>
      <c r="G15" s="10">
        <v>93</v>
      </c>
      <c r="H15" s="9">
        <f>Pinelands!U14</f>
        <v>93</v>
      </c>
      <c r="I15" s="9">
        <v>0</v>
      </c>
      <c r="J15" s="9">
        <v>91</v>
      </c>
      <c r="K15" s="2"/>
      <c r="L15" s="85">
        <f t="shared" si="0"/>
        <v>15</v>
      </c>
      <c r="O15" s="18" t="s">
        <v>55</v>
      </c>
      <c r="P15" s="18">
        <v>100</v>
      </c>
      <c r="Q15" s="18">
        <v>100</v>
      </c>
    </row>
    <row r="16" spans="1:32" ht="15.75" customHeight="1" x14ac:dyDescent="0.2">
      <c r="A16" s="1" t="s">
        <v>56</v>
      </c>
      <c r="B16" s="8">
        <f>Pitman!U15</f>
        <v>100</v>
      </c>
      <c r="C16" s="9">
        <f>Ballamor!U15</f>
        <v>100</v>
      </c>
      <c r="D16" s="99">
        <f>'Golden Pheasant'!U15</f>
        <v>100</v>
      </c>
      <c r="E16" s="101">
        <f>Pennsauken!U15</f>
        <v>97</v>
      </c>
      <c r="F16" s="8">
        <f>'Town &amp; Country'!U15</f>
        <v>90</v>
      </c>
      <c r="G16" s="10">
        <v>92</v>
      </c>
      <c r="H16" s="9">
        <f>Pinelands!U15</f>
        <v>94</v>
      </c>
      <c r="I16" s="9">
        <v>103</v>
      </c>
      <c r="J16" s="9">
        <v>0</v>
      </c>
      <c r="K16" s="2"/>
      <c r="L16" s="85">
        <f t="shared" si="0"/>
        <v>19</v>
      </c>
      <c r="O16" s="18" t="s">
        <v>57</v>
      </c>
      <c r="P16" s="19">
        <v>75</v>
      </c>
      <c r="Q16" s="19">
        <v>75</v>
      </c>
    </row>
    <row r="17" spans="1:21" ht="15.75" customHeight="1" x14ac:dyDescent="0.2">
      <c r="A17" s="1" t="s">
        <v>58</v>
      </c>
      <c r="B17" s="8">
        <f>Pitman!U16</f>
        <v>86</v>
      </c>
      <c r="C17" s="9">
        <f>Ballamor!U16</f>
        <v>93</v>
      </c>
      <c r="D17" s="99">
        <f>'Golden Pheasant'!U16</f>
        <v>85</v>
      </c>
      <c r="E17" s="101">
        <f>Pennsauken!U16</f>
        <v>89</v>
      </c>
      <c r="F17" s="8">
        <f>'Town &amp; Country'!U16</f>
        <v>87</v>
      </c>
      <c r="G17" s="10">
        <v>90</v>
      </c>
      <c r="H17" s="9">
        <f>Pinelands!U16</f>
        <v>88</v>
      </c>
      <c r="I17" s="9">
        <v>100</v>
      </c>
      <c r="J17" s="9">
        <v>89</v>
      </c>
      <c r="K17" s="2"/>
      <c r="L17" s="85">
        <f t="shared" si="0"/>
        <v>12.875</v>
      </c>
      <c r="O17" s="18" t="s">
        <v>59</v>
      </c>
      <c r="P17" s="19">
        <v>50</v>
      </c>
      <c r="Q17" s="19">
        <v>50</v>
      </c>
    </row>
    <row r="18" spans="1:21" ht="15.75" customHeight="1" x14ac:dyDescent="0.2">
      <c r="A18" s="1" t="s">
        <v>60</v>
      </c>
      <c r="B18" s="63">
        <f>Pitman!U17</f>
        <v>0</v>
      </c>
      <c r="C18" s="64">
        <f>Ballamor!U17</f>
        <v>0</v>
      </c>
      <c r="D18" s="99">
        <f>'Golden Pheasant'!U17</f>
        <v>105</v>
      </c>
      <c r="E18" s="101">
        <f>Pennsauken!U17</f>
        <v>111</v>
      </c>
      <c r="F18" s="63">
        <f>'Town &amp; Country'!U17</f>
        <v>0</v>
      </c>
      <c r="G18" s="138">
        <v>0</v>
      </c>
      <c r="H18" s="64">
        <f>Pinelands!U17</f>
        <v>0</v>
      </c>
      <c r="I18" s="64">
        <v>0</v>
      </c>
      <c r="J18" s="64">
        <v>0</v>
      </c>
      <c r="K18" s="2"/>
      <c r="L18" s="85">
        <f t="shared" si="0"/>
        <v>27.375</v>
      </c>
      <c r="O18" s="18" t="s">
        <v>61</v>
      </c>
      <c r="P18" s="19">
        <v>25</v>
      </c>
      <c r="Q18" s="19">
        <v>25</v>
      </c>
    </row>
    <row r="19" spans="1:21" ht="15.75" customHeight="1" x14ac:dyDescent="0.2">
      <c r="A19" s="1" t="s">
        <v>62</v>
      </c>
      <c r="B19" s="8">
        <f>Pitman!U18</f>
        <v>100</v>
      </c>
      <c r="C19" s="9">
        <f>Ballamor!U18</f>
        <v>97</v>
      </c>
      <c r="D19" s="99">
        <f>'Golden Pheasant'!U18</f>
        <v>113</v>
      </c>
      <c r="E19" s="101">
        <f>Pennsauken!U18</f>
        <v>101</v>
      </c>
      <c r="F19" s="8">
        <f>'Town &amp; Country'!U18</f>
        <v>97</v>
      </c>
      <c r="G19" s="10">
        <v>103</v>
      </c>
      <c r="H19" s="9">
        <f>Pinelands!U18</f>
        <v>99</v>
      </c>
      <c r="I19" s="9">
        <v>117</v>
      </c>
      <c r="J19" s="9">
        <v>98</v>
      </c>
      <c r="K19" s="2"/>
      <c r="L19" s="85">
        <f t="shared" si="0"/>
        <v>23</v>
      </c>
      <c r="Q19" s="20"/>
      <c r="R19" s="21"/>
    </row>
    <row r="20" spans="1:21" ht="15.75" customHeight="1" x14ac:dyDescent="0.2">
      <c r="A20" s="1" t="s">
        <v>63</v>
      </c>
      <c r="B20" s="8">
        <f>Pitman!U19</f>
        <v>92</v>
      </c>
      <c r="C20" s="64">
        <f>Ballamor!U19</f>
        <v>0</v>
      </c>
      <c r="D20" s="99">
        <f>'Golden Pheasant'!U19</f>
        <v>85</v>
      </c>
      <c r="E20" s="106">
        <f>Pennsauken!U19</f>
        <v>0</v>
      </c>
      <c r="F20" s="63">
        <f>'Town &amp; Country'!U19</f>
        <v>0</v>
      </c>
      <c r="G20" s="138">
        <v>0</v>
      </c>
      <c r="H20" s="64">
        <f>Pinelands!U19</f>
        <v>0</v>
      </c>
      <c r="I20" s="64">
        <v>0</v>
      </c>
      <c r="J20" s="64">
        <v>0</v>
      </c>
      <c r="K20" s="2"/>
      <c r="L20" s="85">
        <f t="shared" si="0"/>
        <v>13.125</v>
      </c>
      <c r="O20" s="155" t="s">
        <v>191</v>
      </c>
      <c r="P20" s="156"/>
      <c r="Q20" s="156"/>
      <c r="R20" s="156"/>
      <c r="S20" s="156"/>
      <c r="T20" s="156"/>
      <c r="U20" s="157"/>
    </row>
    <row r="21" spans="1:21" ht="15.75" customHeight="1" x14ac:dyDescent="0.2">
      <c r="A21" s="1" t="s">
        <v>64</v>
      </c>
      <c r="B21" s="8">
        <f>Pitman!U20</f>
        <v>85</v>
      </c>
      <c r="C21" s="9">
        <f>Ballamor!U20</f>
        <v>94</v>
      </c>
      <c r="D21" s="98">
        <f>'Golden Pheasant'!U20</f>
        <v>0</v>
      </c>
      <c r="E21" s="101">
        <f>Pennsauken!U20</f>
        <v>94</v>
      </c>
      <c r="F21" s="8">
        <f>'Town &amp; Country'!U20</f>
        <v>91</v>
      </c>
      <c r="G21" s="10">
        <v>98</v>
      </c>
      <c r="H21" s="9">
        <f>Pinelands!U20</f>
        <v>85</v>
      </c>
      <c r="I21" s="9">
        <v>84</v>
      </c>
      <c r="J21" s="9">
        <v>90</v>
      </c>
      <c r="K21" s="2"/>
      <c r="L21" s="85">
        <f t="shared" si="0"/>
        <v>16.049999999999997</v>
      </c>
    </row>
    <row r="22" spans="1:21" ht="15.75" customHeight="1" x14ac:dyDescent="0.2">
      <c r="A22" s="1" t="s">
        <v>65</v>
      </c>
      <c r="B22" s="63">
        <f>Pitman!U21</f>
        <v>0</v>
      </c>
      <c r="C22" s="64">
        <f>Ballamor!U21</f>
        <v>0</v>
      </c>
      <c r="D22" s="98">
        <f>'Golden Pheasant'!U21</f>
        <v>0</v>
      </c>
      <c r="E22" s="106">
        <f>Pennsauken!U21</f>
        <v>0</v>
      </c>
      <c r="F22" s="63">
        <f>'Town &amp; Country'!U21</f>
        <v>0</v>
      </c>
      <c r="G22" s="138">
        <v>0</v>
      </c>
      <c r="H22" s="64">
        <f>Pinelands!U21</f>
        <v>0</v>
      </c>
      <c r="I22" s="9">
        <v>0</v>
      </c>
      <c r="J22" s="64">
        <v>0</v>
      </c>
      <c r="K22" s="2"/>
      <c r="L22" s="85">
        <f t="shared" si="0"/>
        <v>0</v>
      </c>
    </row>
    <row r="23" spans="1:21" ht="15.75" customHeight="1" x14ac:dyDescent="0.2">
      <c r="A23" s="1" t="s">
        <v>66</v>
      </c>
      <c r="B23" s="8">
        <f>Pitman!U22</f>
        <v>118</v>
      </c>
      <c r="C23" s="9">
        <f>Ballamor!U22</f>
        <v>125</v>
      </c>
      <c r="D23" s="99">
        <f>'Golden Pheasant'!U22</f>
        <v>130</v>
      </c>
      <c r="E23" s="101">
        <f>Pennsauken!U22</f>
        <v>115</v>
      </c>
      <c r="F23" s="8">
        <f>'Town &amp; Country'!U22</f>
        <v>119</v>
      </c>
      <c r="G23" s="53">
        <v>108</v>
      </c>
      <c r="H23" s="9">
        <f>Pinelands!U22</f>
        <v>105</v>
      </c>
      <c r="I23" s="2">
        <v>130</v>
      </c>
      <c r="J23" s="145">
        <v>0</v>
      </c>
      <c r="K23" s="22"/>
      <c r="L23" s="85">
        <f t="shared" si="0"/>
        <v>36</v>
      </c>
      <c r="N23" s="56"/>
      <c r="O23" s="84">
        <v>1</v>
      </c>
      <c r="P23" s="84">
        <v>2</v>
      </c>
      <c r="Q23" s="84">
        <v>3</v>
      </c>
      <c r="R23" s="84">
        <v>4</v>
      </c>
      <c r="S23" s="84">
        <v>5</v>
      </c>
      <c r="T23" s="84">
        <v>6</v>
      </c>
    </row>
    <row r="24" spans="1:21" ht="15.75" customHeight="1" x14ac:dyDescent="0.2">
      <c r="A24" s="1" t="s">
        <v>67</v>
      </c>
      <c r="B24" s="8">
        <f>Pitman!U23</f>
        <v>82</v>
      </c>
      <c r="C24" s="9">
        <f>Ballamor!U23</f>
        <v>83</v>
      </c>
      <c r="D24" s="99">
        <f>'Golden Pheasant'!U23</f>
        <v>87</v>
      </c>
      <c r="E24" s="101">
        <f>Pennsauken!U23</f>
        <v>88</v>
      </c>
      <c r="F24" s="8">
        <f>'Town &amp; Country'!U23</f>
        <v>81</v>
      </c>
      <c r="G24" s="53">
        <v>82</v>
      </c>
      <c r="H24" s="9">
        <f>Pinelands!U23</f>
        <v>93</v>
      </c>
      <c r="I24" s="2">
        <v>90</v>
      </c>
      <c r="J24" s="2">
        <v>85</v>
      </c>
      <c r="K24" s="22"/>
      <c r="L24" s="85">
        <f t="shared" si="0"/>
        <v>9.5</v>
      </c>
      <c r="N24" s="82" t="s">
        <v>32</v>
      </c>
      <c r="O24" s="81" t="s">
        <v>149</v>
      </c>
      <c r="P24" s="81" t="s">
        <v>158</v>
      </c>
      <c r="Q24" s="81" t="s">
        <v>159</v>
      </c>
      <c r="R24" s="81" t="s">
        <v>153</v>
      </c>
      <c r="S24" s="81" t="s">
        <v>160</v>
      </c>
      <c r="T24" s="81" t="s">
        <v>151</v>
      </c>
    </row>
    <row r="25" spans="1:21" ht="15.75" customHeight="1" x14ac:dyDescent="0.2">
      <c r="A25" s="1" t="s">
        <v>68</v>
      </c>
      <c r="B25" s="8">
        <f>Pitman!U24</f>
        <v>89</v>
      </c>
      <c r="C25" s="9">
        <f>Ballamor!U24</f>
        <v>92</v>
      </c>
      <c r="D25" s="99">
        <f>'Golden Pheasant'!U24</f>
        <v>87</v>
      </c>
      <c r="E25" s="101">
        <f>Pennsauken!U24</f>
        <v>94</v>
      </c>
      <c r="F25" s="8">
        <f>'Town &amp; Country'!U24</f>
        <v>92</v>
      </c>
      <c r="G25" s="53">
        <v>99</v>
      </c>
      <c r="H25" s="9">
        <f>Pinelands!U24</f>
        <v>98</v>
      </c>
      <c r="I25" s="2">
        <v>103</v>
      </c>
      <c r="J25" s="145">
        <v>0</v>
      </c>
      <c r="L25" s="85">
        <f t="shared" si="0"/>
        <v>15.75</v>
      </c>
      <c r="N25" s="83" t="s">
        <v>34</v>
      </c>
      <c r="O25" s="80" t="s">
        <v>112</v>
      </c>
      <c r="P25" s="80" t="s">
        <v>154</v>
      </c>
      <c r="Q25" s="80" t="s">
        <v>155</v>
      </c>
      <c r="R25" s="80" t="s">
        <v>156</v>
      </c>
      <c r="S25" s="80" t="s">
        <v>161</v>
      </c>
      <c r="T25" s="80" t="s">
        <v>68</v>
      </c>
    </row>
    <row r="26" spans="1:21" ht="15.75" customHeight="1" x14ac:dyDescent="0.2">
      <c r="A26" s="1" t="s">
        <v>69</v>
      </c>
      <c r="B26" s="8">
        <f>Pitman!U25</f>
        <v>105</v>
      </c>
      <c r="C26" s="64">
        <f>Ballamor!U25</f>
        <v>0</v>
      </c>
      <c r="D26" s="99">
        <f>'Golden Pheasant'!U25</f>
        <v>103</v>
      </c>
      <c r="E26" s="101">
        <f>Pennsauken!U25</f>
        <v>99</v>
      </c>
      <c r="F26" s="8">
        <f>'Town &amp; Country'!U25</f>
        <v>95</v>
      </c>
      <c r="G26" s="139">
        <v>0</v>
      </c>
      <c r="H26" s="64">
        <f>Pinelands!U25</f>
        <v>0</v>
      </c>
      <c r="I26" s="145">
        <v>0</v>
      </c>
      <c r="J26" s="145">
        <v>0</v>
      </c>
      <c r="K26" s="22"/>
      <c r="L26" s="85">
        <f t="shared" si="0"/>
        <v>22.125</v>
      </c>
      <c r="N26" s="78" t="s">
        <v>36</v>
      </c>
      <c r="O26" s="79" t="s">
        <v>74</v>
      </c>
      <c r="P26" s="79" t="s">
        <v>162</v>
      </c>
      <c r="Q26" s="79" t="s">
        <v>163</v>
      </c>
      <c r="R26" s="79" t="s">
        <v>164</v>
      </c>
      <c r="S26" s="79" t="s">
        <v>165</v>
      </c>
      <c r="T26" s="79" t="s">
        <v>166</v>
      </c>
    </row>
    <row r="27" spans="1:21" ht="15.75" customHeight="1" x14ac:dyDescent="0.2">
      <c r="A27" s="1" t="s">
        <v>70</v>
      </c>
      <c r="B27" s="63">
        <f>Pitman!U26</f>
        <v>0</v>
      </c>
      <c r="C27" s="64">
        <f>Ballamor!U26</f>
        <v>0</v>
      </c>
      <c r="D27" s="98">
        <f>'Golden Pheasant'!U26</f>
        <v>0</v>
      </c>
      <c r="E27" s="106">
        <f>Pennsauken!U26</f>
        <v>0</v>
      </c>
      <c r="F27" s="63">
        <f>'Town &amp; Country'!U26</f>
        <v>0</v>
      </c>
      <c r="G27" s="139">
        <v>0</v>
      </c>
      <c r="H27" s="64">
        <f>Pinelands!U26</f>
        <v>0</v>
      </c>
      <c r="I27" s="145">
        <v>0</v>
      </c>
      <c r="J27" s="145">
        <v>0</v>
      </c>
      <c r="K27" s="22"/>
      <c r="L27" s="85">
        <f t="shared" si="0"/>
        <v>0</v>
      </c>
      <c r="N27" s="76" t="s">
        <v>38</v>
      </c>
      <c r="O27" s="77" t="s">
        <v>167</v>
      </c>
      <c r="P27" s="77" t="s">
        <v>168</v>
      </c>
      <c r="Q27" s="77" t="s">
        <v>110</v>
      </c>
      <c r="R27" s="77" t="s">
        <v>169</v>
      </c>
      <c r="S27" s="77" t="s">
        <v>170</v>
      </c>
      <c r="T27" s="77" t="s">
        <v>172</v>
      </c>
    </row>
    <row r="28" spans="1:21" ht="15.75" customHeight="1" x14ac:dyDescent="0.2">
      <c r="A28" s="1" t="s">
        <v>71</v>
      </c>
      <c r="B28" s="8">
        <f>Pitman!U27</f>
        <v>86</v>
      </c>
      <c r="C28" s="9">
        <f>Ballamor!U27</f>
        <v>86</v>
      </c>
      <c r="D28" s="99">
        <f>'Golden Pheasant'!U27</f>
        <v>95</v>
      </c>
      <c r="E28" s="101">
        <f>Pennsauken!U27</f>
        <v>82</v>
      </c>
      <c r="F28" s="8">
        <f>'Town &amp; Country'!U27</f>
        <v>86</v>
      </c>
      <c r="G28" s="53">
        <v>83</v>
      </c>
      <c r="H28" s="9">
        <f>Pinelands!U27</f>
        <v>83</v>
      </c>
      <c r="I28" s="2">
        <v>88</v>
      </c>
      <c r="J28" s="2">
        <v>83</v>
      </c>
      <c r="K28" s="22"/>
      <c r="L28" s="85">
        <f t="shared" si="0"/>
        <v>11.375</v>
      </c>
      <c r="N28" s="74" t="s">
        <v>40</v>
      </c>
      <c r="O28" s="75" t="s">
        <v>171</v>
      </c>
      <c r="P28" s="75" t="s">
        <v>173</v>
      </c>
      <c r="Q28" s="75" t="s">
        <v>174</v>
      </c>
      <c r="R28" s="75" t="s">
        <v>175</v>
      </c>
      <c r="S28" s="75" t="s">
        <v>176</v>
      </c>
      <c r="T28" s="75" t="s">
        <v>177</v>
      </c>
    </row>
    <row r="29" spans="1:21" ht="15.75" customHeight="1" x14ac:dyDescent="0.2">
      <c r="A29" s="1" t="s">
        <v>72</v>
      </c>
      <c r="B29" s="8">
        <f>Pitman!U28</f>
        <v>101</v>
      </c>
      <c r="C29" s="64">
        <f>Ballamor!U28</f>
        <v>0</v>
      </c>
      <c r="D29" s="98">
        <f>'Golden Pheasant'!U28</f>
        <v>0</v>
      </c>
      <c r="E29" s="106">
        <f>Pennsauken!U28</f>
        <v>0</v>
      </c>
      <c r="F29" s="63">
        <f>'Town &amp; Country'!U28</f>
        <v>0</v>
      </c>
      <c r="G29" s="139">
        <v>0</v>
      </c>
      <c r="H29" s="64">
        <f>Pinelands!U28</f>
        <v>0</v>
      </c>
      <c r="I29" s="145">
        <v>0</v>
      </c>
      <c r="J29" s="145">
        <v>0</v>
      </c>
      <c r="K29" s="22"/>
      <c r="L29" s="85">
        <f t="shared" si="0"/>
        <v>23.25</v>
      </c>
    </row>
    <row r="30" spans="1:21" ht="15.75" customHeight="1" x14ac:dyDescent="0.2">
      <c r="A30" s="1" t="s">
        <v>73</v>
      </c>
      <c r="B30" s="8">
        <f>Pitman!U29</f>
        <v>105</v>
      </c>
      <c r="C30" s="64">
        <f>Ballamor!U29</f>
        <v>0</v>
      </c>
      <c r="D30" s="98">
        <f>'Golden Pheasant'!U29</f>
        <v>0</v>
      </c>
      <c r="E30" s="106">
        <f>Pennsauken!U29</f>
        <v>0</v>
      </c>
      <c r="F30" s="63">
        <f>'Town &amp; Country'!U29</f>
        <v>0</v>
      </c>
      <c r="G30" s="139">
        <v>0</v>
      </c>
      <c r="H30" s="64">
        <f>Pinelands!U29</f>
        <v>0</v>
      </c>
      <c r="I30" s="145">
        <v>0</v>
      </c>
      <c r="J30" s="145">
        <v>0</v>
      </c>
      <c r="K30" s="22"/>
      <c r="L30" s="85">
        <f t="shared" si="0"/>
        <v>26.25</v>
      </c>
    </row>
    <row r="31" spans="1:21" ht="15.75" customHeight="1" x14ac:dyDescent="0.2">
      <c r="A31" s="1" t="s">
        <v>74</v>
      </c>
      <c r="B31" s="8">
        <f>Pitman!U30</f>
        <v>94</v>
      </c>
      <c r="C31" s="9">
        <f>Ballamor!U30</f>
        <v>98</v>
      </c>
      <c r="D31" s="98">
        <f>'Golden Pheasant'!U30</f>
        <v>0</v>
      </c>
      <c r="E31" s="106">
        <f>Pennsauken!U30</f>
        <v>0</v>
      </c>
      <c r="F31" s="63">
        <f>'Town &amp; Country'!U30</f>
        <v>0</v>
      </c>
      <c r="G31" s="53">
        <v>93</v>
      </c>
      <c r="H31" s="9">
        <f>Pinelands!U30</f>
        <v>82</v>
      </c>
      <c r="I31" s="2">
        <v>90</v>
      </c>
      <c r="J31" s="2">
        <v>97</v>
      </c>
      <c r="K31" s="22"/>
      <c r="L31" s="85">
        <f t="shared" si="0"/>
        <v>18</v>
      </c>
    </row>
    <row r="32" spans="1:21" ht="15.75" customHeight="1" x14ac:dyDescent="0.2">
      <c r="A32" s="1" t="s">
        <v>75</v>
      </c>
      <c r="B32" s="8">
        <f>Pitman!U31</f>
        <v>91</v>
      </c>
      <c r="C32" s="9">
        <f>Ballamor!U31</f>
        <v>100</v>
      </c>
      <c r="D32" s="99">
        <f>'Golden Pheasant'!U31</f>
        <v>97</v>
      </c>
      <c r="E32" s="101">
        <f>Pennsauken!U31</f>
        <v>96</v>
      </c>
      <c r="F32" s="8">
        <f>'Town &amp; Country'!U31</f>
        <v>89</v>
      </c>
      <c r="G32" s="140">
        <v>100</v>
      </c>
      <c r="H32" s="9">
        <f>Pinelands!U31</f>
        <v>96</v>
      </c>
      <c r="I32" s="2">
        <v>0</v>
      </c>
      <c r="J32" s="2">
        <v>101</v>
      </c>
      <c r="K32" s="22"/>
      <c r="L32" s="85">
        <f t="shared" si="0"/>
        <v>18.25</v>
      </c>
    </row>
    <row r="33" spans="1:19" ht="15.75" customHeight="1" x14ac:dyDescent="0.2">
      <c r="A33" s="1" t="s">
        <v>76</v>
      </c>
      <c r="B33" s="8">
        <f>Pitman!U32</f>
        <v>109</v>
      </c>
      <c r="C33" s="9">
        <f>Ballamor!U32</f>
        <v>99</v>
      </c>
      <c r="D33" s="99">
        <f>'Golden Pheasant'!U32</f>
        <v>102</v>
      </c>
      <c r="E33" s="101">
        <f>Pennsauken!U32</f>
        <v>94</v>
      </c>
      <c r="F33" s="8">
        <f>'Town &amp; Country'!U32</f>
        <v>93</v>
      </c>
      <c r="G33" s="53">
        <v>92</v>
      </c>
      <c r="H33" s="9">
        <f>Pinelands!U32</f>
        <v>101</v>
      </c>
      <c r="I33" s="2">
        <v>94</v>
      </c>
      <c r="J33" s="2">
        <v>96</v>
      </c>
      <c r="K33" s="22"/>
      <c r="L33" s="85">
        <f t="shared" si="0"/>
        <v>20.25</v>
      </c>
    </row>
    <row r="34" spans="1:19" ht="15.75" customHeight="1" x14ac:dyDescent="0.2">
      <c r="A34" s="1" t="s">
        <v>77</v>
      </c>
      <c r="B34" s="8">
        <f>Pitman!U33</f>
        <v>102</v>
      </c>
      <c r="C34" s="9">
        <f>Ballamor!U33</f>
        <v>102</v>
      </c>
      <c r="D34" s="9">
        <f>'Golden Pheasant'!U33</f>
        <v>108</v>
      </c>
      <c r="E34" s="101">
        <f>Pennsauken!U33</f>
        <v>97</v>
      </c>
      <c r="F34" s="8">
        <f>'Town &amp; Country'!U33</f>
        <v>88</v>
      </c>
      <c r="G34" s="53">
        <v>95</v>
      </c>
      <c r="H34" s="9">
        <f>Pinelands!U33</f>
        <v>91</v>
      </c>
      <c r="I34" s="2">
        <v>93</v>
      </c>
      <c r="J34" s="2">
        <v>90</v>
      </c>
      <c r="K34" s="22"/>
      <c r="L34" s="85">
        <f t="shared" si="0"/>
        <v>20.625</v>
      </c>
    </row>
    <row r="35" spans="1:19" ht="15.75" customHeight="1" x14ac:dyDescent="0.2">
      <c r="Q35" s="204"/>
      <c r="S35" s="205"/>
    </row>
    <row r="36" spans="1:19" ht="15.75" customHeight="1" x14ac:dyDescent="0.25">
      <c r="A36" s="154" t="s">
        <v>78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3"/>
      <c r="O36" s="50" t="s">
        <v>82</v>
      </c>
      <c r="P36" s="50" t="s">
        <v>123</v>
      </c>
      <c r="Q36" s="50" t="s">
        <v>206</v>
      </c>
      <c r="R36" s="50" t="s">
        <v>207</v>
      </c>
      <c r="S36" s="50" t="s">
        <v>208</v>
      </c>
    </row>
    <row r="37" spans="1:19" ht="15.75" customHeight="1" x14ac:dyDescent="0.2">
      <c r="A37" s="23" t="s">
        <v>1</v>
      </c>
      <c r="B37" s="23" t="s">
        <v>12</v>
      </c>
      <c r="C37" s="23" t="s">
        <v>13</v>
      </c>
      <c r="D37" s="23" t="s">
        <v>79</v>
      </c>
      <c r="E37" s="23" t="s">
        <v>144</v>
      </c>
      <c r="F37" s="23" t="s">
        <v>15</v>
      </c>
      <c r="G37" s="23" t="s">
        <v>80</v>
      </c>
      <c r="H37" s="23" t="s">
        <v>17</v>
      </c>
      <c r="I37" s="23" t="s">
        <v>18</v>
      </c>
      <c r="J37" s="1" t="s">
        <v>19</v>
      </c>
      <c r="K37" s="23" t="s">
        <v>81</v>
      </c>
      <c r="L37" s="23" t="s">
        <v>82</v>
      </c>
      <c r="M37" s="23" t="s">
        <v>190</v>
      </c>
      <c r="O37" s="50">
        <v>1</v>
      </c>
      <c r="P37" s="50" t="s">
        <v>112</v>
      </c>
      <c r="Q37" s="206">
        <v>325</v>
      </c>
      <c r="R37" s="50" t="s">
        <v>112</v>
      </c>
      <c r="S37" s="206">
        <v>650</v>
      </c>
    </row>
    <row r="38" spans="1:19" ht="15.75" customHeight="1" x14ac:dyDescent="0.2">
      <c r="A38" s="1" t="s">
        <v>41</v>
      </c>
      <c r="B38" s="9">
        <f>Pitman!X9</f>
        <v>270</v>
      </c>
      <c r="C38" s="9">
        <v>280</v>
      </c>
      <c r="D38" s="9">
        <v>125</v>
      </c>
      <c r="E38" s="9">
        <v>275</v>
      </c>
      <c r="F38" s="9">
        <v>280</v>
      </c>
      <c r="G38" s="9">
        <v>280</v>
      </c>
      <c r="H38" s="2">
        <v>255</v>
      </c>
      <c r="I38" s="2">
        <v>275</v>
      </c>
      <c r="J38" s="2"/>
      <c r="K38" s="2">
        <f>SUM(B38:J38)</f>
        <v>2040</v>
      </c>
      <c r="L38" s="2">
        <v>1</v>
      </c>
      <c r="M38" s="2">
        <v>1</v>
      </c>
      <c r="N38" s="191" t="s">
        <v>199</v>
      </c>
      <c r="O38" s="50">
        <v>2</v>
      </c>
      <c r="P38" s="50" t="s">
        <v>194</v>
      </c>
      <c r="Q38" s="206">
        <v>225</v>
      </c>
      <c r="R38" s="50" t="s">
        <v>209</v>
      </c>
      <c r="S38" s="206">
        <v>325</v>
      </c>
    </row>
    <row r="39" spans="1:19" ht="15.75" customHeight="1" x14ac:dyDescent="0.2">
      <c r="A39" s="1" t="s">
        <v>33</v>
      </c>
      <c r="B39" s="9">
        <f>Pitman!X5</f>
        <v>285</v>
      </c>
      <c r="C39" s="9">
        <v>180</v>
      </c>
      <c r="D39" s="9">
        <v>220</v>
      </c>
      <c r="E39" s="9">
        <v>275</v>
      </c>
      <c r="F39" s="9">
        <v>220</v>
      </c>
      <c r="G39" s="9">
        <v>340</v>
      </c>
      <c r="H39" s="2">
        <v>230</v>
      </c>
      <c r="I39" s="2">
        <v>230</v>
      </c>
      <c r="J39" s="2"/>
      <c r="K39" s="2">
        <f>SUM(B39:J39)</f>
        <v>1980</v>
      </c>
      <c r="L39" s="2">
        <v>2</v>
      </c>
      <c r="M39" s="2">
        <v>2</v>
      </c>
      <c r="N39" s="174"/>
      <c r="O39" s="50">
        <v>3</v>
      </c>
      <c r="P39" s="50" t="s">
        <v>192</v>
      </c>
      <c r="Q39" s="206">
        <v>125</v>
      </c>
      <c r="R39" s="50" t="s">
        <v>149</v>
      </c>
      <c r="S39" s="206">
        <v>225</v>
      </c>
    </row>
    <row r="40" spans="1:19" ht="15.75" customHeight="1" x14ac:dyDescent="0.2">
      <c r="A40" s="1" t="s">
        <v>71</v>
      </c>
      <c r="B40" s="9">
        <f>Pitman!X27</f>
        <v>245</v>
      </c>
      <c r="C40" s="9">
        <v>250</v>
      </c>
      <c r="D40" s="9">
        <v>140</v>
      </c>
      <c r="E40" s="9">
        <v>275</v>
      </c>
      <c r="F40" s="9">
        <v>165</v>
      </c>
      <c r="G40" s="9">
        <v>412.5</v>
      </c>
      <c r="H40" s="2">
        <v>240</v>
      </c>
      <c r="I40" s="2">
        <v>240</v>
      </c>
      <c r="J40" s="2"/>
      <c r="K40" s="2">
        <f>SUM(B40:J40)</f>
        <v>1967.5</v>
      </c>
      <c r="L40" s="2">
        <v>3</v>
      </c>
      <c r="M40" s="2">
        <v>3</v>
      </c>
      <c r="N40" s="174"/>
      <c r="O40" s="50">
        <v>4</v>
      </c>
      <c r="P40" s="50"/>
      <c r="Q40" s="50"/>
      <c r="R40" s="50" t="s">
        <v>192</v>
      </c>
      <c r="S40" s="206">
        <v>125</v>
      </c>
    </row>
    <row r="41" spans="1:19" ht="15.75" customHeight="1" x14ac:dyDescent="0.2">
      <c r="A41" s="1" t="s">
        <v>67</v>
      </c>
      <c r="B41" s="9">
        <f>Pitman!X23</f>
        <v>285</v>
      </c>
      <c r="C41" s="9">
        <v>250</v>
      </c>
      <c r="D41" s="9">
        <v>180</v>
      </c>
      <c r="E41" s="9">
        <v>225</v>
      </c>
      <c r="F41" s="9">
        <v>245</v>
      </c>
      <c r="G41" s="9">
        <v>370</v>
      </c>
      <c r="H41" s="2">
        <v>140</v>
      </c>
      <c r="I41" s="2">
        <v>220</v>
      </c>
      <c r="J41" s="2"/>
      <c r="K41" s="2">
        <f>SUM(B41:J41)</f>
        <v>1915</v>
      </c>
      <c r="L41" s="2">
        <v>4</v>
      </c>
      <c r="M41" s="2">
        <v>4</v>
      </c>
      <c r="N41" s="174"/>
      <c r="O41" s="50">
        <v>5</v>
      </c>
      <c r="P41" s="50"/>
      <c r="Q41" s="50"/>
      <c r="R41" s="50" t="s">
        <v>183</v>
      </c>
      <c r="S41" s="206">
        <v>100</v>
      </c>
    </row>
    <row r="42" spans="1:19" ht="15.75" customHeight="1" x14ac:dyDescent="0.2">
      <c r="A42" s="1" t="s">
        <v>45</v>
      </c>
      <c r="B42" s="9">
        <f>Pitman!X10</f>
        <v>210</v>
      </c>
      <c r="C42" s="9">
        <v>270</v>
      </c>
      <c r="D42" s="9">
        <v>220</v>
      </c>
      <c r="E42" s="9">
        <v>75</v>
      </c>
      <c r="F42" s="9">
        <v>220</v>
      </c>
      <c r="G42" s="9">
        <v>370</v>
      </c>
      <c r="H42" s="2">
        <v>290</v>
      </c>
      <c r="I42" s="2">
        <v>240</v>
      </c>
      <c r="J42" s="2"/>
      <c r="K42" s="2">
        <f>SUM(B42:J42)</f>
        <v>1895</v>
      </c>
      <c r="L42" s="2">
        <v>5</v>
      </c>
      <c r="M42" s="2">
        <v>5</v>
      </c>
      <c r="N42" s="192" t="s">
        <v>200</v>
      </c>
      <c r="O42" s="50"/>
      <c r="P42" s="50"/>
      <c r="Q42" s="50"/>
      <c r="R42" s="50"/>
      <c r="S42" s="50"/>
    </row>
    <row r="43" spans="1:19" ht="15.75" customHeight="1" x14ac:dyDescent="0.2">
      <c r="A43" s="1" t="s">
        <v>83</v>
      </c>
      <c r="B43" s="9">
        <f>Pitman!X32</f>
        <v>60</v>
      </c>
      <c r="C43" s="2">
        <v>290</v>
      </c>
      <c r="D43" s="2">
        <v>220</v>
      </c>
      <c r="E43" s="2">
        <v>225</v>
      </c>
      <c r="F43" s="2">
        <v>245</v>
      </c>
      <c r="G43" s="2">
        <v>412.5</v>
      </c>
      <c r="H43" s="2">
        <v>165</v>
      </c>
      <c r="I43" s="2">
        <v>260</v>
      </c>
      <c r="J43" s="2"/>
      <c r="K43" s="2">
        <f>SUM(B43:J43)</f>
        <v>1877.5</v>
      </c>
      <c r="L43" s="2">
        <v>6</v>
      </c>
      <c r="M43" s="2">
        <v>6</v>
      </c>
      <c r="N43" s="175"/>
    </row>
    <row r="44" spans="1:19" ht="15.75" customHeight="1" x14ac:dyDescent="0.2">
      <c r="A44" s="1" t="s">
        <v>77</v>
      </c>
      <c r="B44" s="9">
        <f>Pitman!X33</f>
        <v>90</v>
      </c>
      <c r="C44" s="53">
        <v>215</v>
      </c>
      <c r="D44" s="2">
        <v>125</v>
      </c>
      <c r="E44" s="2">
        <v>275</v>
      </c>
      <c r="F44" s="2">
        <v>295</v>
      </c>
      <c r="G44" s="53">
        <v>317.5</v>
      </c>
      <c r="H44" s="53">
        <v>255</v>
      </c>
      <c r="I44" s="53">
        <v>290</v>
      </c>
      <c r="J44" s="53"/>
      <c r="K44" s="2">
        <f>SUM(B44:J44)</f>
        <v>1862.5</v>
      </c>
      <c r="L44" s="2">
        <v>7</v>
      </c>
      <c r="M44" s="2">
        <v>9</v>
      </c>
      <c r="N44" s="175"/>
    </row>
    <row r="45" spans="1:19" ht="15.75" customHeight="1" x14ac:dyDescent="0.2">
      <c r="A45" s="1" t="s">
        <v>56</v>
      </c>
      <c r="B45" s="9">
        <f>Pitman!X15</f>
        <v>115</v>
      </c>
      <c r="C45" s="9">
        <v>230</v>
      </c>
      <c r="D45" s="9">
        <v>180</v>
      </c>
      <c r="E45" s="9">
        <v>200</v>
      </c>
      <c r="F45" s="9">
        <v>270</v>
      </c>
      <c r="G45" s="9">
        <v>370</v>
      </c>
      <c r="H45" s="2">
        <v>215</v>
      </c>
      <c r="I45" s="2">
        <v>205</v>
      </c>
      <c r="J45" s="2"/>
      <c r="K45" s="2">
        <f>SUM(B45:J45)</f>
        <v>1785</v>
      </c>
      <c r="L45" s="2">
        <v>8</v>
      </c>
      <c r="M45" s="2">
        <v>8</v>
      </c>
      <c r="N45" s="175"/>
    </row>
    <row r="46" spans="1:19" ht="15.75" customHeight="1" x14ac:dyDescent="0.2">
      <c r="A46" s="1" t="s">
        <v>58</v>
      </c>
      <c r="B46" s="9">
        <f>Pitman!X16</f>
        <v>245</v>
      </c>
      <c r="C46" s="9">
        <v>160</v>
      </c>
      <c r="D46" s="9">
        <v>275</v>
      </c>
      <c r="E46" s="9">
        <v>150</v>
      </c>
      <c r="F46" s="9">
        <v>165</v>
      </c>
      <c r="G46" s="9">
        <v>265</v>
      </c>
      <c r="H46" s="2">
        <v>215</v>
      </c>
      <c r="I46" s="2">
        <v>185</v>
      </c>
      <c r="J46" s="2"/>
      <c r="K46" s="2">
        <f>SUM(B46:J46)</f>
        <v>1660</v>
      </c>
      <c r="L46" s="2">
        <v>9</v>
      </c>
      <c r="M46" s="2">
        <v>10</v>
      </c>
      <c r="N46" s="193" t="s">
        <v>201</v>
      </c>
    </row>
    <row r="47" spans="1:19" ht="15.75" customHeight="1" x14ac:dyDescent="0.2">
      <c r="A47" s="1" t="s">
        <v>46</v>
      </c>
      <c r="B47" s="9">
        <f>Pitman!X11</f>
        <v>210</v>
      </c>
      <c r="C47" s="9">
        <v>200</v>
      </c>
      <c r="D47" s="9">
        <v>275</v>
      </c>
      <c r="E47" s="9">
        <v>175</v>
      </c>
      <c r="F47" s="9">
        <v>260</v>
      </c>
      <c r="G47" s="9">
        <v>295</v>
      </c>
      <c r="H47" s="2">
        <v>165</v>
      </c>
      <c r="I47" s="2"/>
      <c r="J47" s="2"/>
      <c r="K47" s="2">
        <f>SUM(B47:J47)</f>
        <v>1580</v>
      </c>
      <c r="L47" s="2">
        <v>10</v>
      </c>
      <c r="M47" s="2">
        <v>7</v>
      </c>
      <c r="N47" s="176"/>
    </row>
    <row r="48" spans="1:19" ht="15.75" customHeight="1" x14ac:dyDescent="0.2">
      <c r="A48" s="1" t="s">
        <v>66</v>
      </c>
      <c r="B48" s="9">
        <f>Pitman!X22</f>
        <v>50</v>
      </c>
      <c r="C48" s="9">
        <v>120</v>
      </c>
      <c r="D48" s="9">
        <v>105</v>
      </c>
      <c r="E48" s="9">
        <v>250</v>
      </c>
      <c r="F48" s="9">
        <v>130</v>
      </c>
      <c r="G48" s="9">
        <v>442.5</v>
      </c>
      <c r="H48" s="2">
        <v>275</v>
      </c>
      <c r="I48" s="2">
        <v>165</v>
      </c>
      <c r="J48" s="2"/>
      <c r="K48" s="2">
        <f>SUM(B48:J48)</f>
        <v>1537.5</v>
      </c>
      <c r="L48" s="2">
        <v>11</v>
      </c>
      <c r="M48" s="2">
        <v>12</v>
      </c>
      <c r="N48" s="176"/>
    </row>
    <row r="49" spans="1:14" ht="15.75" customHeight="1" x14ac:dyDescent="0.2">
      <c r="A49" s="1" t="s">
        <v>64</v>
      </c>
      <c r="B49" s="9">
        <f>Pitman!X20</f>
        <v>260</v>
      </c>
      <c r="C49" s="9">
        <v>145</v>
      </c>
      <c r="D49" s="9"/>
      <c r="E49" s="9">
        <v>150</v>
      </c>
      <c r="F49" s="9">
        <v>150</v>
      </c>
      <c r="G49" s="9">
        <v>205</v>
      </c>
      <c r="H49" s="2">
        <v>275</v>
      </c>
      <c r="I49" s="2">
        <v>300</v>
      </c>
      <c r="J49" s="2"/>
      <c r="K49" s="2">
        <f>SUM(B49:J49)</f>
        <v>1485</v>
      </c>
      <c r="L49" s="2">
        <v>12</v>
      </c>
      <c r="M49" s="2">
        <v>15</v>
      </c>
      <c r="N49" s="176"/>
    </row>
    <row r="50" spans="1:14" ht="15.75" customHeight="1" x14ac:dyDescent="0.2">
      <c r="A50" s="1" t="s">
        <v>39</v>
      </c>
      <c r="B50" s="9">
        <f>Pitman!X8</f>
        <v>210</v>
      </c>
      <c r="C50" s="9">
        <v>300</v>
      </c>
      <c r="D50" s="9">
        <v>295</v>
      </c>
      <c r="E50" s="9">
        <v>200</v>
      </c>
      <c r="F50" s="9">
        <v>0</v>
      </c>
      <c r="G50" s="9">
        <v>190</v>
      </c>
      <c r="H50" s="2"/>
      <c r="I50" s="2">
        <v>250</v>
      </c>
      <c r="J50" s="2"/>
      <c r="K50" s="2">
        <f>SUM(B50:J50)</f>
        <v>1445</v>
      </c>
      <c r="L50" s="2">
        <v>13</v>
      </c>
      <c r="M50" s="2">
        <v>14</v>
      </c>
      <c r="N50" s="194" t="s">
        <v>202</v>
      </c>
    </row>
    <row r="51" spans="1:14" ht="15.75" customHeight="1" x14ac:dyDescent="0.2">
      <c r="A51" s="1" t="s">
        <v>62</v>
      </c>
      <c r="B51" s="9">
        <f>Pitman!X18</f>
        <v>115</v>
      </c>
      <c r="C51" s="9">
        <v>250</v>
      </c>
      <c r="D51" s="9">
        <v>105</v>
      </c>
      <c r="E51" s="9">
        <v>175</v>
      </c>
      <c r="F51" s="9">
        <v>190</v>
      </c>
      <c r="G51" s="9">
        <v>220</v>
      </c>
      <c r="H51" s="2">
        <v>200</v>
      </c>
      <c r="I51" s="2">
        <v>165</v>
      </c>
      <c r="J51" s="2"/>
      <c r="K51" s="2">
        <f>SUM(B51:J51)</f>
        <v>1420</v>
      </c>
      <c r="L51" s="2">
        <v>14</v>
      </c>
      <c r="M51" s="2">
        <v>18</v>
      </c>
      <c r="N51" s="194"/>
    </row>
    <row r="52" spans="1:14" ht="15.75" customHeight="1" x14ac:dyDescent="0.2">
      <c r="A52" s="1" t="s">
        <v>75</v>
      </c>
      <c r="B52" s="9">
        <f>Pitman!X31</f>
        <v>170</v>
      </c>
      <c r="C52" s="2">
        <v>130</v>
      </c>
      <c r="D52" s="2">
        <v>160</v>
      </c>
      <c r="E52" s="2">
        <v>275</v>
      </c>
      <c r="F52" s="2">
        <v>260</v>
      </c>
      <c r="G52" s="2">
        <v>220</v>
      </c>
      <c r="H52" s="2">
        <v>185</v>
      </c>
      <c r="I52" s="2"/>
      <c r="J52" s="2"/>
      <c r="K52" s="2">
        <f>SUM(B52:J52)</f>
        <v>1400</v>
      </c>
      <c r="L52" s="2">
        <v>15</v>
      </c>
      <c r="M52" s="2">
        <v>11</v>
      </c>
      <c r="N52" s="194"/>
    </row>
    <row r="53" spans="1:14" ht="15.75" customHeight="1" x14ac:dyDescent="0.2">
      <c r="A53" s="1" t="s">
        <v>37</v>
      </c>
      <c r="B53" s="9">
        <f>Pitman!X7</f>
        <v>150</v>
      </c>
      <c r="C53" s="9">
        <v>105</v>
      </c>
      <c r="D53" s="9">
        <v>180</v>
      </c>
      <c r="E53" s="9">
        <v>200</v>
      </c>
      <c r="F53" s="9">
        <v>190</v>
      </c>
      <c r="G53" s="9">
        <v>235</v>
      </c>
      <c r="H53" s="2"/>
      <c r="I53" s="2">
        <v>275</v>
      </c>
      <c r="J53" s="2"/>
      <c r="K53" s="2">
        <f>SUM(B53:J53)</f>
        <v>1335</v>
      </c>
      <c r="L53" s="2">
        <v>16</v>
      </c>
      <c r="M53" s="2">
        <v>17</v>
      </c>
      <c r="N53" s="194"/>
    </row>
    <row r="54" spans="1:14" ht="15.75" customHeight="1" x14ac:dyDescent="0.2">
      <c r="A54" s="1" t="s">
        <v>54</v>
      </c>
      <c r="B54" s="9">
        <f>Pitman!X14</f>
        <v>180</v>
      </c>
      <c r="C54" s="9">
        <v>180</v>
      </c>
      <c r="D54" s="9">
        <v>240</v>
      </c>
      <c r="E54" s="9">
        <v>275</v>
      </c>
      <c r="F54" s="9">
        <v>0</v>
      </c>
      <c r="G54" s="9">
        <v>250</v>
      </c>
      <c r="H54" s="2">
        <v>185</v>
      </c>
      <c r="I54" s="2"/>
      <c r="J54" s="2"/>
      <c r="K54" s="2">
        <f>SUM(B54:J54)</f>
        <v>1310</v>
      </c>
      <c r="L54" s="2">
        <v>17</v>
      </c>
      <c r="M54" s="2">
        <v>13</v>
      </c>
      <c r="N54" s="195" t="s">
        <v>203</v>
      </c>
    </row>
    <row r="55" spans="1:14" ht="15.75" customHeight="1" x14ac:dyDescent="0.2">
      <c r="A55" s="1" t="s">
        <v>74</v>
      </c>
      <c r="B55" s="9">
        <f>Pitman!X30</f>
        <v>140</v>
      </c>
      <c r="C55" s="2">
        <v>180</v>
      </c>
      <c r="D55" s="2"/>
      <c r="E55" s="2">
        <v>75</v>
      </c>
      <c r="F55" s="2"/>
      <c r="G55" s="2">
        <v>317.5</v>
      </c>
      <c r="H55" s="2">
        <v>300</v>
      </c>
      <c r="I55" s="2">
        <v>290</v>
      </c>
      <c r="J55" s="2"/>
      <c r="K55" s="2">
        <f>SUM(B55:J55)</f>
        <v>1302.5</v>
      </c>
      <c r="L55" s="2">
        <v>18</v>
      </c>
      <c r="M55" s="2">
        <v>20</v>
      </c>
      <c r="N55" s="177"/>
    </row>
    <row r="56" spans="1:14" ht="15.75" customHeight="1" x14ac:dyDescent="0.2">
      <c r="A56" s="1" t="s">
        <v>68</v>
      </c>
      <c r="B56" s="9">
        <f>Pitman!X24</f>
        <v>190</v>
      </c>
      <c r="C56" s="9">
        <v>215</v>
      </c>
      <c r="D56" s="9">
        <v>250</v>
      </c>
      <c r="E56" s="9">
        <v>75</v>
      </c>
      <c r="F56" s="9">
        <v>140</v>
      </c>
      <c r="G56" s="9"/>
      <c r="H56" s="2">
        <v>150</v>
      </c>
      <c r="I56" s="2">
        <v>185</v>
      </c>
      <c r="J56" s="2"/>
      <c r="K56" s="2">
        <f>SUM(B56:J56)</f>
        <v>1205</v>
      </c>
      <c r="L56" s="2">
        <v>19</v>
      </c>
      <c r="M56" s="2">
        <v>19</v>
      </c>
      <c r="N56" s="177"/>
    </row>
    <row r="57" spans="1:14" ht="15.75" customHeight="1" x14ac:dyDescent="0.2">
      <c r="A57" s="1" t="s">
        <v>31</v>
      </c>
      <c r="B57" s="9">
        <f>Pitman!X4</f>
        <v>300</v>
      </c>
      <c r="C57" s="9">
        <v>145</v>
      </c>
      <c r="D57" s="9"/>
      <c r="E57" s="9">
        <v>150</v>
      </c>
      <c r="F57" s="9">
        <v>120</v>
      </c>
      <c r="G57" s="9">
        <v>442.5</v>
      </c>
      <c r="H57" s="2"/>
      <c r="I57" s="2"/>
      <c r="J57" s="2"/>
      <c r="K57" s="2">
        <f>SUM(B57:J57)</f>
        <v>1157.5</v>
      </c>
      <c r="L57" s="2">
        <v>20</v>
      </c>
      <c r="M57" s="2">
        <v>16</v>
      </c>
      <c r="N57" s="177"/>
    </row>
    <row r="58" spans="1:14" ht="15.75" customHeight="1" x14ac:dyDescent="0.2">
      <c r="A58" s="1" t="s">
        <v>52</v>
      </c>
      <c r="B58" s="9">
        <f>Pitman!X13</f>
        <v>230</v>
      </c>
      <c r="C58" s="9">
        <v>105</v>
      </c>
      <c r="D58" s="9">
        <v>150</v>
      </c>
      <c r="E58" s="9">
        <v>75</v>
      </c>
      <c r="F58" s="9">
        <v>295</v>
      </c>
      <c r="G58" s="9"/>
      <c r="H58" s="2"/>
      <c r="I58" s="2">
        <v>205</v>
      </c>
      <c r="J58" s="2"/>
      <c r="K58" s="2">
        <f>SUM(B58:J58)</f>
        <v>1060</v>
      </c>
      <c r="L58" s="2">
        <v>21</v>
      </c>
      <c r="M58" s="2">
        <v>21</v>
      </c>
      <c r="N58" s="177"/>
    </row>
    <row r="59" spans="1:14" ht="15.75" customHeight="1" x14ac:dyDescent="0.2">
      <c r="A59" s="1" t="s">
        <v>50</v>
      </c>
      <c r="B59" s="9">
        <f>Pitman!X12</f>
        <v>130</v>
      </c>
      <c r="C59" s="9"/>
      <c r="D59" s="9">
        <v>260</v>
      </c>
      <c r="E59" s="9">
        <v>150</v>
      </c>
      <c r="F59" s="9">
        <v>190</v>
      </c>
      <c r="G59" s="9"/>
      <c r="H59" s="2"/>
      <c r="I59" s="2"/>
      <c r="J59" s="2"/>
      <c r="K59" s="2">
        <f>SUM(B59:J59)</f>
        <v>730</v>
      </c>
      <c r="L59" s="2">
        <v>22</v>
      </c>
      <c r="M59" s="2">
        <v>22</v>
      </c>
      <c r="N59" s="177"/>
    </row>
    <row r="60" spans="1:14" ht="15.75" customHeight="1" x14ac:dyDescent="0.2">
      <c r="A60" s="1" t="s">
        <v>69</v>
      </c>
      <c r="B60" s="9">
        <f>Pitman!X25</f>
        <v>75</v>
      </c>
      <c r="C60" s="9"/>
      <c r="D60" s="9">
        <v>220</v>
      </c>
      <c r="E60" s="9">
        <v>150</v>
      </c>
      <c r="F60" s="9">
        <v>220</v>
      </c>
      <c r="G60" s="9"/>
      <c r="H60" s="2"/>
      <c r="I60" s="2"/>
      <c r="J60" s="2"/>
      <c r="K60" s="2">
        <f>SUM(B60:J60)</f>
        <v>665</v>
      </c>
      <c r="L60" s="2">
        <v>23</v>
      </c>
      <c r="M60" s="2">
        <v>23</v>
      </c>
      <c r="N60" s="177"/>
    </row>
    <row r="61" spans="1:14" ht="15.75" customHeight="1" x14ac:dyDescent="0.2">
      <c r="A61" s="1" t="s">
        <v>63</v>
      </c>
      <c r="B61" s="9">
        <f>Pitman!X19</f>
        <v>160</v>
      </c>
      <c r="C61" s="9"/>
      <c r="D61" s="9">
        <v>295</v>
      </c>
      <c r="E61" s="9">
        <v>125</v>
      </c>
      <c r="F61" s="9"/>
      <c r="G61" s="9"/>
      <c r="H61" s="2"/>
      <c r="I61" s="2"/>
      <c r="J61" s="2"/>
      <c r="K61" s="2">
        <f>SUM(B61:J61)</f>
        <v>580</v>
      </c>
      <c r="L61" s="2">
        <v>24</v>
      </c>
      <c r="M61" s="2">
        <v>24</v>
      </c>
      <c r="N61" s="177"/>
    </row>
    <row r="62" spans="1:14" ht="15.75" customHeight="1" x14ac:dyDescent="0.2">
      <c r="A62" s="1" t="s">
        <v>60</v>
      </c>
      <c r="B62" s="9">
        <f>Pitman!X17</f>
        <v>0</v>
      </c>
      <c r="C62" s="9"/>
      <c r="D62" s="9">
        <v>90</v>
      </c>
      <c r="E62" s="9">
        <v>250</v>
      </c>
      <c r="F62" s="9"/>
      <c r="G62" s="9"/>
      <c r="H62" s="2"/>
      <c r="I62" s="2"/>
      <c r="J62" s="2"/>
      <c r="K62" s="2">
        <f>SUM(B62:J62)</f>
        <v>340</v>
      </c>
      <c r="L62" s="2">
        <v>25</v>
      </c>
      <c r="M62" s="2">
        <v>25</v>
      </c>
    </row>
    <row r="63" spans="1:14" ht="15.75" customHeight="1" x14ac:dyDescent="0.2">
      <c r="A63" s="1" t="s">
        <v>72</v>
      </c>
      <c r="B63" s="9">
        <f>Pitman!X28</f>
        <v>100</v>
      </c>
      <c r="C63" s="9"/>
      <c r="D63" s="9"/>
      <c r="E63" s="9">
        <v>50</v>
      </c>
      <c r="F63" s="9"/>
      <c r="G63" s="9"/>
      <c r="H63" s="2"/>
      <c r="I63" s="2"/>
      <c r="J63" s="2"/>
      <c r="K63" s="2">
        <f>SUM(B63:J63)</f>
        <v>150</v>
      </c>
      <c r="L63" s="2">
        <v>26</v>
      </c>
      <c r="M63" s="2">
        <v>26</v>
      </c>
    </row>
    <row r="64" spans="1:14" ht="15.75" customHeight="1" x14ac:dyDescent="0.2">
      <c r="A64" s="1" t="s">
        <v>73</v>
      </c>
      <c r="B64" s="9">
        <f>Pitman!X29</f>
        <v>75</v>
      </c>
      <c r="C64" s="2"/>
      <c r="D64" s="2"/>
      <c r="E64" s="2">
        <v>75</v>
      </c>
      <c r="F64" s="2"/>
      <c r="G64" s="2"/>
      <c r="H64" s="2"/>
      <c r="I64" s="2"/>
      <c r="J64" s="2"/>
      <c r="K64" s="2">
        <f>SUM(B64:J64)</f>
        <v>150</v>
      </c>
      <c r="L64" s="2">
        <v>26</v>
      </c>
      <c r="M64" s="2">
        <v>26</v>
      </c>
    </row>
    <row r="65" spans="1:15" ht="15.75" customHeight="1" x14ac:dyDescent="0.2">
      <c r="A65" s="1" t="s">
        <v>65</v>
      </c>
      <c r="B65" s="9">
        <f>Pitman!X21</f>
        <v>0</v>
      </c>
      <c r="C65" s="9"/>
      <c r="D65" s="9"/>
      <c r="E65" s="9">
        <v>150</v>
      </c>
      <c r="F65" s="9"/>
      <c r="G65" s="9"/>
      <c r="H65" s="2"/>
      <c r="I65" s="2"/>
      <c r="J65" s="2"/>
      <c r="K65" s="2">
        <f>SUM(B65:J65)</f>
        <v>150</v>
      </c>
      <c r="L65" s="2">
        <v>26</v>
      </c>
      <c r="M65" s="2">
        <v>26</v>
      </c>
    </row>
    <row r="66" spans="1:15" ht="15.75" customHeight="1" x14ac:dyDescent="0.2">
      <c r="A66" s="1" t="s">
        <v>70</v>
      </c>
      <c r="B66" s="9">
        <f>Pitman!X26</f>
        <v>0</v>
      </c>
      <c r="C66" s="9"/>
      <c r="D66" s="9"/>
      <c r="E66" s="9">
        <v>100</v>
      </c>
      <c r="F66" s="9"/>
      <c r="G66" s="9"/>
      <c r="H66" s="2"/>
      <c r="I66" s="2"/>
      <c r="J66" s="2"/>
      <c r="K66" s="2">
        <f>SUM(B66:J66)</f>
        <v>100</v>
      </c>
      <c r="L66" s="2">
        <v>29</v>
      </c>
      <c r="M66" s="2">
        <v>29</v>
      </c>
    </row>
    <row r="67" spans="1:15" ht="15.75" customHeight="1" x14ac:dyDescent="0.2">
      <c r="A67" s="1" t="s">
        <v>35</v>
      </c>
      <c r="B67" s="9">
        <f>Pitman!X6</f>
        <v>0</v>
      </c>
      <c r="C67" s="9"/>
      <c r="D67" s="9"/>
      <c r="E67" s="9">
        <v>50</v>
      </c>
      <c r="F67" s="9"/>
      <c r="G67" s="9"/>
      <c r="H67" s="2"/>
      <c r="I67" s="2"/>
      <c r="J67" s="2"/>
      <c r="K67" s="2">
        <f>SUM(B67:J67)</f>
        <v>50</v>
      </c>
      <c r="L67" s="2">
        <v>30</v>
      </c>
      <c r="M67" s="2">
        <v>30</v>
      </c>
    </row>
    <row r="68" spans="1:15" ht="15.75" customHeight="1" x14ac:dyDescent="0.2"/>
    <row r="69" spans="1:15" ht="15.75" customHeight="1" x14ac:dyDescent="0.2">
      <c r="A69" s="151" t="s">
        <v>84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3"/>
    </row>
    <row r="70" spans="1:15" ht="15.75" customHeight="1" x14ac:dyDescent="0.2">
      <c r="A70" s="23" t="s">
        <v>1</v>
      </c>
      <c r="B70" s="23" t="s">
        <v>12</v>
      </c>
      <c r="C70" s="23" t="s">
        <v>13</v>
      </c>
      <c r="D70" s="23" t="s">
        <v>79</v>
      </c>
      <c r="E70" s="23" t="s">
        <v>144</v>
      </c>
      <c r="F70" s="23" t="s">
        <v>15</v>
      </c>
      <c r="G70" s="23" t="s">
        <v>80</v>
      </c>
      <c r="H70" s="23" t="s">
        <v>17</v>
      </c>
      <c r="I70" s="23" t="s">
        <v>18</v>
      </c>
      <c r="J70" s="1" t="s">
        <v>19</v>
      </c>
      <c r="K70" s="23" t="s">
        <v>85</v>
      </c>
      <c r="L70" s="23" t="s">
        <v>21</v>
      </c>
      <c r="M70" s="23" t="s">
        <v>86</v>
      </c>
    </row>
    <row r="71" spans="1:15" ht="15.75" customHeight="1" x14ac:dyDescent="0.2">
      <c r="A71" s="1" t="s">
        <v>22</v>
      </c>
      <c r="B71" s="1">
        <v>70</v>
      </c>
      <c r="C71" s="1">
        <v>72</v>
      </c>
      <c r="D71" s="1">
        <v>72</v>
      </c>
      <c r="E71" s="1">
        <v>71</v>
      </c>
      <c r="F71" s="1">
        <v>71</v>
      </c>
      <c r="G71" s="1">
        <v>71</v>
      </c>
      <c r="H71" s="1">
        <v>72</v>
      </c>
      <c r="I71" s="1">
        <v>72</v>
      </c>
      <c r="J71" s="1">
        <v>71</v>
      </c>
      <c r="K71" s="2"/>
      <c r="L71" s="2"/>
      <c r="M71" s="53"/>
    </row>
    <row r="72" spans="1:15" ht="15.75" customHeight="1" x14ac:dyDescent="0.2">
      <c r="A72" s="1" t="s">
        <v>31</v>
      </c>
      <c r="B72" s="9">
        <f t="shared" ref="B72:B101" si="1">B5-70</f>
        <v>10</v>
      </c>
      <c r="C72" s="9">
        <f>C5-72</f>
        <v>19</v>
      </c>
      <c r="D72" s="64"/>
      <c r="E72" s="9">
        <f>E5-71</f>
        <v>18</v>
      </c>
      <c r="F72" s="9">
        <f>F5-71</f>
        <v>21</v>
      </c>
      <c r="G72" s="10">
        <f>G5-71</f>
        <v>12</v>
      </c>
      <c r="H72" s="145"/>
      <c r="I72" s="64"/>
      <c r="J72" s="2">
        <v>9</v>
      </c>
      <c r="K72" s="86">
        <f>AVERAGE(B72:J72)</f>
        <v>14.833333333333334</v>
      </c>
      <c r="L72" s="24">
        <f t="shared" ref="L72:L99" si="2">K72*0.75</f>
        <v>11.125</v>
      </c>
      <c r="M72" s="2">
        <v>1</v>
      </c>
    </row>
    <row r="73" spans="1:15" ht="15.75" customHeight="1" x14ac:dyDescent="0.2">
      <c r="A73" s="1" t="s">
        <v>33</v>
      </c>
      <c r="B73" s="9">
        <f t="shared" si="1"/>
        <v>12</v>
      </c>
      <c r="C73" s="9">
        <f t="shared" ref="C73:D101" si="3">C6-72</f>
        <v>17</v>
      </c>
      <c r="D73" s="9">
        <f t="shared" si="3"/>
        <v>16</v>
      </c>
      <c r="E73" s="9">
        <f>E6-71</f>
        <v>17</v>
      </c>
      <c r="F73" s="9">
        <f t="shared" ref="F73:G101" si="4">F6-71</f>
        <v>13</v>
      </c>
      <c r="G73" s="10">
        <f t="shared" si="4"/>
        <v>13</v>
      </c>
      <c r="H73" s="2">
        <f>H6-72</f>
        <v>13</v>
      </c>
      <c r="I73" s="9">
        <f>I6-72</f>
        <v>19</v>
      </c>
      <c r="J73" s="2">
        <f>I6-71</f>
        <v>20</v>
      </c>
      <c r="K73" s="86">
        <f>AVERAGE(B73:G73)</f>
        <v>14.666666666666666</v>
      </c>
      <c r="L73" s="24">
        <f t="shared" si="2"/>
        <v>11</v>
      </c>
      <c r="M73" s="2">
        <v>1</v>
      </c>
      <c r="O73" s="146"/>
    </row>
    <row r="74" spans="1:15" ht="15.75" customHeight="1" x14ac:dyDescent="0.2">
      <c r="A74" s="1" t="s">
        <v>35</v>
      </c>
      <c r="B74" s="64"/>
      <c r="C74" s="64"/>
      <c r="D74" s="64"/>
      <c r="E74" s="64"/>
      <c r="F74" s="64"/>
      <c r="G74" s="138"/>
      <c r="H74" s="145"/>
      <c r="I74" s="64"/>
      <c r="J74" s="2">
        <f t="shared" ref="J74:J101" si="5">I7-71</f>
        <v>-71</v>
      </c>
      <c r="K74" s="86"/>
      <c r="L74" s="24">
        <f t="shared" si="2"/>
        <v>0</v>
      </c>
      <c r="M74" s="2"/>
      <c r="O74" s="147"/>
    </row>
    <row r="75" spans="1:15" ht="15.75" customHeight="1" x14ac:dyDescent="0.2">
      <c r="A75" s="1" t="s">
        <v>37</v>
      </c>
      <c r="B75" s="9">
        <f t="shared" si="1"/>
        <v>23</v>
      </c>
      <c r="C75" s="9">
        <f t="shared" si="3"/>
        <v>36</v>
      </c>
      <c r="D75" s="9">
        <f t="shared" ref="D75:D101" si="6">D8-72</f>
        <v>28</v>
      </c>
      <c r="E75" s="9">
        <f t="shared" ref="E75:E101" si="7">E8-71</f>
        <v>28</v>
      </c>
      <c r="F75" s="9">
        <f t="shared" si="4"/>
        <v>24</v>
      </c>
      <c r="G75" s="10">
        <f t="shared" ref="G75:G101" si="8">G8-71</f>
        <v>29</v>
      </c>
      <c r="H75" s="145"/>
      <c r="I75" s="9">
        <f t="shared" ref="I74:I101" si="9">I8-72</f>
        <v>12</v>
      </c>
      <c r="J75" s="2">
        <f t="shared" si="5"/>
        <v>13</v>
      </c>
      <c r="K75" s="86">
        <f t="shared" ref="K75:K101" si="10">AVERAGE(B75:G75)</f>
        <v>28</v>
      </c>
      <c r="L75" s="24">
        <f t="shared" si="2"/>
        <v>21</v>
      </c>
      <c r="M75" s="53"/>
    </row>
    <row r="76" spans="1:15" ht="15.75" customHeight="1" x14ac:dyDescent="0.2">
      <c r="A76" s="1" t="s">
        <v>39</v>
      </c>
      <c r="B76" s="9">
        <f t="shared" si="1"/>
        <v>18</v>
      </c>
      <c r="C76" s="9">
        <f t="shared" si="3"/>
        <v>10</v>
      </c>
      <c r="D76" s="9">
        <f t="shared" si="6"/>
        <v>7</v>
      </c>
      <c r="E76" s="9">
        <f t="shared" si="7"/>
        <v>15</v>
      </c>
      <c r="F76" s="64"/>
      <c r="G76" s="10">
        <f t="shared" si="8"/>
        <v>22</v>
      </c>
      <c r="H76" s="145"/>
      <c r="I76" s="9">
        <f t="shared" si="9"/>
        <v>14</v>
      </c>
      <c r="J76" s="2">
        <f t="shared" si="5"/>
        <v>15</v>
      </c>
      <c r="K76" s="86">
        <f t="shared" si="10"/>
        <v>14.4</v>
      </c>
      <c r="L76" s="24">
        <f t="shared" si="2"/>
        <v>10.8</v>
      </c>
      <c r="M76" s="53">
        <v>3</v>
      </c>
    </row>
    <row r="77" spans="1:15" ht="15.75" customHeight="1" x14ac:dyDescent="0.2">
      <c r="A77" s="1" t="s">
        <v>41</v>
      </c>
      <c r="B77" s="9">
        <f t="shared" si="1"/>
        <v>14</v>
      </c>
      <c r="C77" s="9">
        <f t="shared" si="3"/>
        <v>10</v>
      </c>
      <c r="D77" s="9">
        <f t="shared" si="6"/>
        <v>22</v>
      </c>
      <c r="E77" s="9">
        <f t="shared" si="7"/>
        <v>5</v>
      </c>
      <c r="F77" s="9">
        <f t="shared" si="4"/>
        <v>6</v>
      </c>
      <c r="G77" s="10">
        <f t="shared" si="8"/>
        <v>14</v>
      </c>
      <c r="H77" s="2">
        <f t="shared" ref="H77:H101" si="11">H10-72</f>
        <v>7</v>
      </c>
      <c r="I77" s="9">
        <f t="shared" si="9"/>
        <v>10</v>
      </c>
      <c r="J77" s="2">
        <f t="shared" si="5"/>
        <v>11</v>
      </c>
      <c r="K77" s="86">
        <f t="shared" si="10"/>
        <v>11.833333333333334</v>
      </c>
      <c r="L77" s="24">
        <f t="shared" si="2"/>
        <v>8.875</v>
      </c>
      <c r="M77" s="53">
        <v>3</v>
      </c>
    </row>
    <row r="78" spans="1:15" ht="15.75" customHeight="1" x14ac:dyDescent="0.2">
      <c r="A78" s="1" t="s">
        <v>45</v>
      </c>
      <c r="B78" s="9">
        <f t="shared" si="1"/>
        <v>18</v>
      </c>
      <c r="C78" s="9">
        <f t="shared" si="3"/>
        <v>14</v>
      </c>
      <c r="D78" s="9">
        <f t="shared" si="6"/>
        <v>17</v>
      </c>
      <c r="E78" s="9">
        <f t="shared" si="7"/>
        <v>19</v>
      </c>
      <c r="F78" s="9">
        <f t="shared" si="4"/>
        <v>14</v>
      </c>
      <c r="G78" s="10">
        <f t="shared" si="8"/>
        <v>13</v>
      </c>
      <c r="H78" s="2">
        <f t="shared" si="11"/>
        <v>8</v>
      </c>
      <c r="I78" s="9">
        <f t="shared" si="9"/>
        <v>19</v>
      </c>
      <c r="J78" s="2">
        <f t="shared" si="5"/>
        <v>20</v>
      </c>
      <c r="K78" s="86">
        <f t="shared" si="10"/>
        <v>15.833333333333334</v>
      </c>
      <c r="L78" s="24">
        <f t="shared" si="2"/>
        <v>11.875</v>
      </c>
      <c r="M78" s="53">
        <v>3</v>
      </c>
    </row>
    <row r="79" spans="1:15" ht="15.75" customHeight="1" x14ac:dyDescent="0.2">
      <c r="A79" s="1" t="s">
        <v>46</v>
      </c>
      <c r="B79" s="9">
        <f t="shared" si="1"/>
        <v>18</v>
      </c>
      <c r="C79" s="9">
        <f t="shared" si="3"/>
        <v>21</v>
      </c>
      <c r="D79" s="9">
        <f t="shared" si="6"/>
        <v>13</v>
      </c>
      <c r="E79" s="9">
        <f t="shared" si="7"/>
        <v>18</v>
      </c>
      <c r="F79" s="9">
        <f t="shared" si="4"/>
        <v>12</v>
      </c>
      <c r="G79" s="10">
        <f t="shared" si="8"/>
        <v>16</v>
      </c>
      <c r="H79" s="2">
        <f t="shared" si="11"/>
        <v>21</v>
      </c>
      <c r="I79" s="64"/>
      <c r="J79" s="2">
        <f t="shared" si="5"/>
        <v>-71</v>
      </c>
      <c r="K79" s="86">
        <f t="shared" si="10"/>
        <v>16.333333333333332</v>
      </c>
      <c r="L79" s="24">
        <f t="shared" si="2"/>
        <v>12.25</v>
      </c>
      <c r="M79" s="53">
        <v>2</v>
      </c>
    </row>
    <row r="80" spans="1:15" ht="15.75" customHeight="1" x14ac:dyDescent="0.2">
      <c r="A80" s="1" t="s">
        <v>50</v>
      </c>
      <c r="B80" s="9">
        <f t="shared" si="1"/>
        <v>26</v>
      </c>
      <c r="C80" s="64"/>
      <c r="D80" s="9">
        <f t="shared" si="6"/>
        <v>20</v>
      </c>
      <c r="E80" s="9">
        <f t="shared" si="7"/>
        <v>29</v>
      </c>
      <c r="F80" s="9">
        <f t="shared" si="4"/>
        <v>21</v>
      </c>
      <c r="G80" s="138"/>
      <c r="H80" s="145"/>
      <c r="I80" s="64"/>
      <c r="J80" s="2">
        <f t="shared" si="5"/>
        <v>-71</v>
      </c>
      <c r="K80" s="86">
        <f t="shared" si="10"/>
        <v>24</v>
      </c>
      <c r="L80" s="24">
        <f t="shared" si="2"/>
        <v>18</v>
      </c>
      <c r="M80" s="53"/>
    </row>
    <row r="81" spans="1:13" ht="15.75" customHeight="1" x14ac:dyDescent="0.2">
      <c r="A81" s="1" t="s">
        <v>52</v>
      </c>
      <c r="B81" s="9">
        <f t="shared" si="1"/>
        <v>17</v>
      </c>
      <c r="C81" s="9">
        <f t="shared" si="3"/>
        <v>32</v>
      </c>
      <c r="D81" s="9">
        <f t="shared" si="6"/>
        <v>28</v>
      </c>
      <c r="E81" s="9">
        <f t="shared" si="7"/>
        <v>32</v>
      </c>
      <c r="F81" s="9">
        <f t="shared" si="4"/>
        <v>14</v>
      </c>
      <c r="G81" s="138"/>
      <c r="H81" s="145"/>
      <c r="I81" s="9">
        <f t="shared" si="9"/>
        <v>30</v>
      </c>
      <c r="J81" s="2">
        <f t="shared" si="5"/>
        <v>31</v>
      </c>
      <c r="K81" s="86">
        <f t="shared" si="10"/>
        <v>24.6</v>
      </c>
      <c r="L81" s="24">
        <f t="shared" si="2"/>
        <v>18.450000000000003</v>
      </c>
      <c r="M81" s="53"/>
    </row>
    <row r="82" spans="1:13" ht="15.75" customHeight="1" x14ac:dyDescent="0.2">
      <c r="A82" s="1" t="s">
        <v>54</v>
      </c>
      <c r="B82" s="9">
        <f t="shared" si="1"/>
        <v>20</v>
      </c>
      <c r="C82" s="9">
        <f t="shared" si="3"/>
        <v>23</v>
      </c>
      <c r="D82" s="9">
        <f t="shared" si="6"/>
        <v>20</v>
      </c>
      <c r="E82" s="9">
        <f t="shared" si="7"/>
        <v>15</v>
      </c>
      <c r="F82" s="64"/>
      <c r="G82" s="10">
        <f t="shared" si="8"/>
        <v>22</v>
      </c>
      <c r="H82" s="2">
        <f t="shared" si="11"/>
        <v>21</v>
      </c>
      <c r="I82" s="64"/>
      <c r="J82" s="2">
        <f t="shared" si="5"/>
        <v>-71</v>
      </c>
      <c r="K82" s="86">
        <f t="shared" si="10"/>
        <v>20</v>
      </c>
      <c r="L82" s="24">
        <f t="shared" si="2"/>
        <v>15</v>
      </c>
      <c r="M82" s="53"/>
    </row>
    <row r="83" spans="1:13" ht="15.75" customHeight="1" x14ac:dyDescent="0.2">
      <c r="A83" s="1" t="s">
        <v>56</v>
      </c>
      <c r="B83" s="9">
        <f t="shared" si="1"/>
        <v>30</v>
      </c>
      <c r="C83" s="9">
        <f t="shared" si="3"/>
        <v>28</v>
      </c>
      <c r="D83" s="9">
        <f t="shared" si="6"/>
        <v>28</v>
      </c>
      <c r="E83" s="9">
        <f t="shared" si="7"/>
        <v>26</v>
      </c>
      <c r="F83" s="9">
        <f t="shared" si="4"/>
        <v>19</v>
      </c>
      <c r="G83" s="10">
        <f t="shared" si="8"/>
        <v>21</v>
      </c>
      <c r="H83" s="2">
        <f t="shared" si="11"/>
        <v>22</v>
      </c>
      <c r="I83" s="9">
        <f t="shared" si="9"/>
        <v>31</v>
      </c>
      <c r="J83" s="2">
        <f t="shared" si="5"/>
        <v>32</v>
      </c>
      <c r="K83" s="86">
        <f t="shared" si="10"/>
        <v>25.333333333333332</v>
      </c>
      <c r="L83" s="24">
        <f t="shared" si="2"/>
        <v>19</v>
      </c>
      <c r="M83" s="53">
        <v>1</v>
      </c>
    </row>
    <row r="84" spans="1:13" ht="15.75" customHeight="1" x14ac:dyDescent="0.2">
      <c r="A84" s="1" t="s">
        <v>58</v>
      </c>
      <c r="B84" s="9">
        <f t="shared" si="1"/>
        <v>16</v>
      </c>
      <c r="C84" s="9">
        <f t="shared" si="3"/>
        <v>21</v>
      </c>
      <c r="D84" s="9">
        <f t="shared" si="6"/>
        <v>13</v>
      </c>
      <c r="E84" s="9">
        <f t="shared" si="7"/>
        <v>18</v>
      </c>
      <c r="F84" s="9">
        <f t="shared" si="4"/>
        <v>16</v>
      </c>
      <c r="G84" s="10">
        <f t="shared" si="8"/>
        <v>19</v>
      </c>
      <c r="H84" s="2">
        <f t="shared" si="11"/>
        <v>16</v>
      </c>
      <c r="I84" s="9">
        <f t="shared" si="9"/>
        <v>28</v>
      </c>
      <c r="J84" s="2">
        <f t="shared" si="5"/>
        <v>29</v>
      </c>
      <c r="K84" s="86">
        <f t="shared" si="10"/>
        <v>17.166666666666668</v>
      </c>
      <c r="L84" s="24">
        <f t="shared" si="2"/>
        <v>12.875</v>
      </c>
      <c r="M84" s="53">
        <v>1</v>
      </c>
    </row>
    <row r="85" spans="1:13" ht="15.75" customHeight="1" x14ac:dyDescent="0.2">
      <c r="A85" s="1" t="s">
        <v>60</v>
      </c>
      <c r="B85" s="64"/>
      <c r="C85" s="64"/>
      <c r="D85" s="9">
        <f t="shared" si="6"/>
        <v>33</v>
      </c>
      <c r="E85" s="9">
        <f t="shared" si="7"/>
        <v>40</v>
      </c>
      <c r="F85" s="64"/>
      <c r="G85" s="138"/>
      <c r="H85" s="145"/>
      <c r="I85" s="64"/>
      <c r="J85" s="2">
        <f t="shared" si="5"/>
        <v>-71</v>
      </c>
      <c r="K85" s="86">
        <f t="shared" si="10"/>
        <v>36.5</v>
      </c>
      <c r="L85" s="24">
        <f t="shared" si="2"/>
        <v>27.375</v>
      </c>
      <c r="M85" s="53"/>
    </row>
    <row r="86" spans="1:13" ht="15.75" customHeight="1" x14ac:dyDescent="0.2">
      <c r="A86" s="1" t="s">
        <v>62</v>
      </c>
      <c r="B86" s="9">
        <f t="shared" si="1"/>
        <v>30</v>
      </c>
      <c r="C86" s="9">
        <f t="shared" si="3"/>
        <v>25</v>
      </c>
      <c r="D86" s="9">
        <f t="shared" si="6"/>
        <v>41</v>
      </c>
      <c r="E86" s="9">
        <f t="shared" si="7"/>
        <v>30</v>
      </c>
      <c r="F86" s="9">
        <f t="shared" si="4"/>
        <v>26</v>
      </c>
      <c r="G86" s="10">
        <f t="shared" si="8"/>
        <v>32</v>
      </c>
      <c r="H86" s="2">
        <f t="shared" si="11"/>
        <v>27</v>
      </c>
      <c r="I86" s="9">
        <f t="shared" si="9"/>
        <v>45</v>
      </c>
      <c r="J86" s="2">
        <f t="shared" si="5"/>
        <v>46</v>
      </c>
      <c r="K86" s="86">
        <f t="shared" si="10"/>
        <v>30.666666666666668</v>
      </c>
      <c r="L86" s="24">
        <f t="shared" si="2"/>
        <v>23</v>
      </c>
      <c r="M86" s="53"/>
    </row>
    <row r="87" spans="1:13" ht="15.75" customHeight="1" x14ac:dyDescent="0.2">
      <c r="A87" s="1" t="s">
        <v>63</v>
      </c>
      <c r="B87" s="9">
        <f t="shared" si="1"/>
        <v>22</v>
      </c>
      <c r="C87" s="64"/>
      <c r="D87" s="9">
        <f t="shared" si="6"/>
        <v>13</v>
      </c>
      <c r="E87" s="64"/>
      <c r="F87" s="64"/>
      <c r="G87" s="138"/>
      <c r="H87" s="145"/>
      <c r="I87" s="64"/>
      <c r="J87" s="2">
        <f t="shared" si="5"/>
        <v>-71</v>
      </c>
      <c r="K87" s="86">
        <f t="shared" si="10"/>
        <v>17.5</v>
      </c>
      <c r="L87" s="24">
        <f t="shared" si="2"/>
        <v>13.125</v>
      </c>
      <c r="M87" s="53">
        <v>2</v>
      </c>
    </row>
    <row r="88" spans="1:13" ht="15.75" customHeight="1" x14ac:dyDescent="0.2">
      <c r="A88" s="1" t="s">
        <v>64</v>
      </c>
      <c r="B88" s="9">
        <f t="shared" si="1"/>
        <v>15</v>
      </c>
      <c r="C88" s="9">
        <f t="shared" si="3"/>
        <v>22</v>
      </c>
      <c r="D88" s="64"/>
      <c r="E88" s="9">
        <f t="shared" si="7"/>
        <v>23</v>
      </c>
      <c r="F88" s="9">
        <f t="shared" si="4"/>
        <v>20</v>
      </c>
      <c r="G88" s="10">
        <f t="shared" si="8"/>
        <v>27</v>
      </c>
      <c r="H88" s="2">
        <f t="shared" si="11"/>
        <v>13</v>
      </c>
      <c r="I88" s="9">
        <f t="shared" si="9"/>
        <v>12</v>
      </c>
      <c r="J88" s="2">
        <f t="shared" si="5"/>
        <v>13</v>
      </c>
      <c r="K88" s="86">
        <f t="shared" si="10"/>
        <v>21.4</v>
      </c>
      <c r="L88" s="24">
        <f t="shared" si="2"/>
        <v>16.049999999999997</v>
      </c>
      <c r="M88" s="53">
        <v>2</v>
      </c>
    </row>
    <row r="89" spans="1:13" ht="15.75" customHeight="1" x14ac:dyDescent="0.2">
      <c r="A89" s="1" t="s">
        <v>65</v>
      </c>
      <c r="B89" s="64"/>
      <c r="C89" s="64"/>
      <c r="D89" s="64"/>
      <c r="E89" s="64"/>
      <c r="F89" s="64"/>
      <c r="G89" s="138"/>
      <c r="H89" s="145"/>
      <c r="I89" s="64"/>
      <c r="J89" s="2">
        <f t="shared" si="5"/>
        <v>-71</v>
      </c>
      <c r="K89" s="86"/>
      <c r="L89" s="24">
        <f t="shared" si="2"/>
        <v>0</v>
      </c>
      <c r="M89" s="53"/>
    </row>
    <row r="90" spans="1:13" ht="15.75" customHeight="1" x14ac:dyDescent="0.2">
      <c r="A90" s="1" t="s">
        <v>66</v>
      </c>
      <c r="B90" s="9">
        <f t="shared" si="1"/>
        <v>48</v>
      </c>
      <c r="C90" s="9">
        <f t="shared" si="3"/>
        <v>53</v>
      </c>
      <c r="D90" s="9">
        <f t="shared" si="6"/>
        <v>58</v>
      </c>
      <c r="E90" s="9">
        <f t="shared" si="7"/>
        <v>44</v>
      </c>
      <c r="F90" s="9">
        <f t="shared" si="4"/>
        <v>48</v>
      </c>
      <c r="G90" s="10">
        <f t="shared" si="8"/>
        <v>37</v>
      </c>
      <c r="H90" s="2">
        <f t="shared" si="11"/>
        <v>33</v>
      </c>
      <c r="I90" s="9">
        <f t="shared" si="9"/>
        <v>58</v>
      </c>
      <c r="J90" s="2">
        <f t="shared" si="5"/>
        <v>59</v>
      </c>
      <c r="K90" s="86">
        <f t="shared" si="10"/>
        <v>48</v>
      </c>
      <c r="L90" s="24">
        <f t="shared" si="2"/>
        <v>36</v>
      </c>
      <c r="M90" s="53"/>
    </row>
    <row r="91" spans="1:13" ht="15.75" customHeight="1" x14ac:dyDescent="0.2">
      <c r="A91" s="1" t="s">
        <v>67</v>
      </c>
      <c r="B91" s="9">
        <f t="shared" si="1"/>
        <v>12</v>
      </c>
      <c r="C91" s="9">
        <f t="shared" si="3"/>
        <v>11</v>
      </c>
      <c r="D91" s="9">
        <f t="shared" si="6"/>
        <v>15</v>
      </c>
      <c r="E91" s="9">
        <f t="shared" si="7"/>
        <v>17</v>
      </c>
      <c r="F91" s="9">
        <f t="shared" si="4"/>
        <v>10</v>
      </c>
      <c r="G91" s="10">
        <f t="shared" si="8"/>
        <v>11</v>
      </c>
      <c r="H91" s="2">
        <f t="shared" si="11"/>
        <v>21</v>
      </c>
      <c r="I91" s="9">
        <f t="shared" si="9"/>
        <v>18</v>
      </c>
      <c r="J91" s="2">
        <f t="shared" si="5"/>
        <v>19</v>
      </c>
      <c r="K91" s="86">
        <f t="shared" si="10"/>
        <v>12.666666666666666</v>
      </c>
      <c r="L91" s="24">
        <f t="shared" si="2"/>
        <v>9.5</v>
      </c>
      <c r="M91" s="53">
        <v>6</v>
      </c>
    </row>
    <row r="92" spans="1:13" ht="15.75" customHeight="1" x14ac:dyDescent="0.2">
      <c r="A92" s="1" t="s">
        <v>68</v>
      </c>
      <c r="B92" s="9">
        <f t="shared" si="1"/>
        <v>19</v>
      </c>
      <c r="C92" s="9">
        <f t="shared" si="3"/>
        <v>20</v>
      </c>
      <c r="D92" s="9">
        <f t="shared" si="6"/>
        <v>15</v>
      </c>
      <c r="E92" s="9">
        <f t="shared" si="7"/>
        <v>23</v>
      </c>
      <c r="F92" s="9">
        <f t="shared" si="4"/>
        <v>21</v>
      </c>
      <c r="G92" s="10">
        <f t="shared" si="8"/>
        <v>28</v>
      </c>
      <c r="H92" s="2">
        <f t="shared" si="11"/>
        <v>26</v>
      </c>
      <c r="I92" s="9">
        <f t="shared" si="9"/>
        <v>31</v>
      </c>
      <c r="J92" s="2">
        <f t="shared" si="5"/>
        <v>32</v>
      </c>
      <c r="K92" s="86">
        <f t="shared" si="10"/>
        <v>21</v>
      </c>
      <c r="L92" s="24">
        <f t="shared" si="2"/>
        <v>15.75</v>
      </c>
      <c r="M92" s="53">
        <v>1</v>
      </c>
    </row>
    <row r="93" spans="1:13" ht="15.75" customHeight="1" x14ac:dyDescent="0.2">
      <c r="A93" s="1" t="s">
        <v>69</v>
      </c>
      <c r="B93" s="9">
        <f t="shared" si="1"/>
        <v>35</v>
      </c>
      <c r="C93" s="64"/>
      <c r="D93" s="9">
        <f t="shared" si="6"/>
        <v>31</v>
      </c>
      <c r="E93" s="9">
        <f t="shared" si="7"/>
        <v>28</v>
      </c>
      <c r="F93" s="9">
        <f t="shared" si="4"/>
        <v>24</v>
      </c>
      <c r="G93" s="138"/>
      <c r="H93" s="145"/>
      <c r="I93" s="64"/>
      <c r="J93" s="2">
        <f t="shared" si="5"/>
        <v>-71</v>
      </c>
      <c r="K93" s="86">
        <f t="shared" si="10"/>
        <v>29.5</v>
      </c>
      <c r="L93" s="24">
        <f t="shared" si="2"/>
        <v>22.125</v>
      </c>
      <c r="M93" s="53"/>
    </row>
    <row r="94" spans="1:13" ht="15.75" customHeight="1" x14ac:dyDescent="0.2">
      <c r="A94" s="1" t="s">
        <v>70</v>
      </c>
      <c r="B94" s="64"/>
      <c r="C94" s="64"/>
      <c r="D94" s="64"/>
      <c r="E94" s="64"/>
      <c r="F94" s="64"/>
      <c r="G94" s="138"/>
      <c r="H94" s="145"/>
      <c r="I94" s="64"/>
      <c r="J94" s="2">
        <f t="shared" si="5"/>
        <v>-71</v>
      </c>
      <c r="K94" s="86"/>
      <c r="L94" s="24">
        <f t="shared" si="2"/>
        <v>0</v>
      </c>
      <c r="M94" s="53"/>
    </row>
    <row r="95" spans="1:13" ht="15.75" customHeight="1" x14ac:dyDescent="0.2">
      <c r="A95" s="1" t="s">
        <v>71</v>
      </c>
      <c r="B95" s="9">
        <f t="shared" si="1"/>
        <v>16</v>
      </c>
      <c r="C95" s="9">
        <f t="shared" si="3"/>
        <v>14</v>
      </c>
      <c r="D95" s="9">
        <f t="shared" si="6"/>
        <v>23</v>
      </c>
      <c r="E95" s="9">
        <f t="shared" si="7"/>
        <v>11</v>
      </c>
      <c r="F95" s="9">
        <f t="shared" si="4"/>
        <v>15</v>
      </c>
      <c r="G95" s="10">
        <f t="shared" si="8"/>
        <v>12</v>
      </c>
      <c r="H95" s="2">
        <f t="shared" si="11"/>
        <v>11</v>
      </c>
      <c r="I95" s="9">
        <f t="shared" si="9"/>
        <v>16</v>
      </c>
      <c r="J95" s="2">
        <f t="shared" si="5"/>
        <v>17</v>
      </c>
      <c r="K95" s="86">
        <f t="shared" si="10"/>
        <v>15.166666666666666</v>
      </c>
      <c r="L95" s="24">
        <f t="shared" si="2"/>
        <v>11.375</v>
      </c>
      <c r="M95" s="53"/>
    </row>
    <row r="96" spans="1:13" ht="15.75" customHeight="1" x14ac:dyDescent="0.2">
      <c r="A96" s="1" t="s">
        <v>72</v>
      </c>
      <c r="B96" s="9">
        <f t="shared" si="1"/>
        <v>31</v>
      </c>
      <c r="C96" s="64"/>
      <c r="D96" s="64"/>
      <c r="E96" s="64"/>
      <c r="F96" s="64"/>
      <c r="G96" s="138"/>
      <c r="H96" s="145"/>
      <c r="I96" s="64"/>
      <c r="J96" s="2">
        <f t="shared" si="5"/>
        <v>-71</v>
      </c>
      <c r="K96" s="86">
        <f t="shared" si="10"/>
        <v>31</v>
      </c>
      <c r="L96" s="24">
        <f t="shared" si="2"/>
        <v>23.25</v>
      </c>
      <c r="M96" s="53"/>
    </row>
    <row r="97" spans="1:13" ht="15.75" customHeight="1" x14ac:dyDescent="0.2">
      <c r="A97" s="1" t="s">
        <v>73</v>
      </c>
      <c r="B97" s="9">
        <f t="shared" si="1"/>
        <v>35</v>
      </c>
      <c r="C97" s="64"/>
      <c r="D97" s="64"/>
      <c r="E97" s="64"/>
      <c r="F97" s="64"/>
      <c r="G97" s="138"/>
      <c r="H97" s="145"/>
      <c r="I97" s="64"/>
      <c r="J97" s="2">
        <f t="shared" si="5"/>
        <v>-71</v>
      </c>
      <c r="K97" s="86">
        <f t="shared" si="10"/>
        <v>35</v>
      </c>
      <c r="L97" s="24">
        <f t="shared" si="2"/>
        <v>26.25</v>
      </c>
      <c r="M97" s="53"/>
    </row>
    <row r="98" spans="1:13" ht="15.75" customHeight="1" x14ac:dyDescent="0.2">
      <c r="A98" s="1" t="s">
        <v>74</v>
      </c>
      <c r="B98" s="9">
        <f t="shared" si="1"/>
        <v>24</v>
      </c>
      <c r="C98" s="9">
        <f t="shared" si="3"/>
        <v>26</v>
      </c>
      <c r="D98" s="64"/>
      <c r="E98" s="64"/>
      <c r="F98" s="64"/>
      <c r="G98" s="10">
        <f t="shared" si="8"/>
        <v>22</v>
      </c>
      <c r="H98" s="2">
        <f t="shared" si="11"/>
        <v>10</v>
      </c>
      <c r="I98" s="9">
        <f t="shared" si="9"/>
        <v>18</v>
      </c>
      <c r="J98" s="2">
        <f t="shared" si="5"/>
        <v>19</v>
      </c>
      <c r="K98" s="86">
        <f t="shared" si="10"/>
        <v>24</v>
      </c>
      <c r="L98" s="24">
        <f t="shared" si="2"/>
        <v>18</v>
      </c>
      <c r="M98" s="53">
        <v>2</v>
      </c>
    </row>
    <row r="99" spans="1:13" ht="15.75" customHeight="1" x14ac:dyDescent="0.2">
      <c r="A99" s="1" t="s">
        <v>75</v>
      </c>
      <c r="B99" s="9">
        <f t="shared" si="1"/>
        <v>21</v>
      </c>
      <c r="C99" s="9">
        <f t="shared" si="3"/>
        <v>28</v>
      </c>
      <c r="D99" s="9">
        <f t="shared" si="6"/>
        <v>25</v>
      </c>
      <c r="E99" s="9">
        <f t="shared" si="7"/>
        <v>25</v>
      </c>
      <c r="F99" s="9">
        <f t="shared" si="4"/>
        <v>18</v>
      </c>
      <c r="G99" s="10">
        <f t="shared" si="8"/>
        <v>29</v>
      </c>
      <c r="H99" s="2">
        <f t="shared" si="11"/>
        <v>24</v>
      </c>
      <c r="I99" s="64"/>
      <c r="J99" s="2">
        <f t="shared" si="5"/>
        <v>-71</v>
      </c>
      <c r="K99" s="86">
        <f t="shared" si="10"/>
        <v>24.333333333333332</v>
      </c>
      <c r="L99" s="24">
        <f t="shared" si="2"/>
        <v>18.25</v>
      </c>
      <c r="M99" s="53">
        <v>1</v>
      </c>
    </row>
    <row r="100" spans="1:13" ht="15.75" customHeight="1" x14ac:dyDescent="0.2">
      <c r="A100" s="1" t="s">
        <v>83</v>
      </c>
      <c r="B100" s="9">
        <f t="shared" si="1"/>
        <v>39</v>
      </c>
      <c r="C100" s="9">
        <f t="shared" si="3"/>
        <v>27</v>
      </c>
      <c r="D100" s="9">
        <f t="shared" si="6"/>
        <v>30</v>
      </c>
      <c r="E100" s="9">
        <f t="shared" si="7"/>
        <v>23</v>
      </c>
      <c r="F100" s="9">
        <f t="shared" si="4"/>
        <v>22</v>
      </c>
      <c r="G100" s="10">
        <f t="shared" si="8"/>
        <v>21</v>
      </c>
      <c r="H100" s="2">
        <f t="shared" si="11"/>
        <v>29</v>
      </c>
      <c r="I100" s="9">
        <f t="shared" si="9"/>
        <v>22</v>
      </c>
      <c r="J100" s="2">
        <f t="shared" si="5"/>
        <v>23</v>
      </c>
      <c r="K100" s="86">
        <f t="shared" si="10"/>
        <v>27</v>
      </c>
      <c r="L100" s="24">
        <f>K100*0.75</f>
        <v>20.25</v>
      </c>
      <c r="M100" s="53"/>
    </row>
    <row r="101" spans="1:13" ht="15.75" customHeight="1" x14ac:dyDescent="0.2">
      <c r="A101" s="1" t="s">
        <v>77</v>
      </c>
      <c r="B101" s="9">
        <f t="shared" si="1"/>
        <v>32</v>
      </c>
      <c r="C101" s="9">
        <f t="shared" si="3"/>
        <v>30</v>
      </c>
      <c r="D101" s="9">
        <f t="shared" si="6"/>
        <v>36</v>
      </c>
      <c r="E101" s="9">
        <f t="shared" si="7"/>
        <v>26</v>
      </c>
      <c r="F101" s="9">
        <f t="shared" si="4"/>
        <v>17</v>
      </c>
      <c r="G101" s="10">
        <f t="shared" si="8"/>
        <v>24</v>
      </c>
      <c r="H101" s="2">
        <f t="shared" si="11"/>
        <v>19</v>
      </c>
      <c r="I101" s="9">
        <f t="shared" si="9"/>
        <v>21</v>
      </c>
      <c r="J101" s="2">
        <f t="shared" si="5"/>
        <v>22</v>
      </c>
      <c r="K101" s="86">
        <f t="shared" si="10"/>
        <v>27.5</v>
      </c>
      <c r="L101" s="24">
        <f>K101*0.75</f>
        <v>20.625</v>
      </c>
      <c r="M101" s="53"/>
    </row>
    <row r="102" spans="1:13" ht="15.75" customHeight="1" x14ac:dyDescent="0.2"/>
    <row r="103" spans="1:13" ht="15.75" customHeight="1" x14ac:dyDescent="0.2"/>
    <row r="104" spans="1:13" ht="15.75" customHeight="1" x14ac:dyDescent="0.2"/>
    <row r="105" spans="1:13" ht="15.75" customHeight="1" x14ac:dyDescent="0.2"/>
    <row r="106" spans="1:13" ht="15.75" customHeight="1" x14ac:dyDescent="0.2"/>
    <row r="107" spans="1:13" ht="15.75" customHeight="1" x14ac:dyDescent="0.2"/>
    <row r="108" spans="1:13" ht="15.75" customHeight="1" x14ac:dyDescent="0.2"/>
    <row r="109" spans="1:13" ht="15.75" customHeight="1" x14ac:dyDescent="0.2"/>
    <row r="110" spans="1:13" ht="15.75" customHeight="1" x14ac:dyDescent="0.2"/>
    <row r="111" spans="1:13" ht="15.75" customHeight="1" x14ac:dyDescent="0.2"/>
    <row r="112" spans="1:13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A38:M67">
    <sortCondition descending="1" ref="K38:K67"/>
  </sortState>
  <mergeCells count="15">
    <mergeCell ref="AD3:AF3"/>
    <mergeCell ref="A69:M69"/>
    <mergeCell ref="A36:L36"/>
    <mergeCell ref="O20:U20"/>
    <mergeCell ref="A1:L1"/>
    <mergeCell ref="X3:Z3"/>
    <mergeCell ref="U3:W3"/>
    <mergeCell ref="AA3:AC3"/>
    <mergeCell ref="R3:T3"/>
    <mergeCell ref="O3:Q3"/>
    <mergeCell ref="N38:N41"/>
    <mergeCell ref="N42:N45"/>
    <mergeCell ref="N46:N49"/>
    <mergeCell ref="N50:N53"/>
    <mergeCell ref="N54:N61"/>
  </mergeCells>
  <pageMargins left="0.7" right="0.7" top="0.75" bottom="0.75" header="0" footer="0"/>
  <pageSetup scale="48" orientation="landscape" copies="4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000"/>
  <sheetViews>
    <sheetView tabSelected="1" workbookViewId="0">
      <selection activeCell="Y8" sqref="Y8"/>
    </sheetView>
  </sheetViews>
  <sheetFormatPr baseColWidth="10" defaultColWidth="11.1640625" defaultRowHeight="15" customHeight="1" x14ac:dyDescent="0.2"/>
  <cols>
    <col min="1" max="1" width="21.1640625" customWidth="1"/>
    <col min="2" max="26" width="10.5" customWidth="1"/>
  </cols>
  <sheetData>
    <row r="1" spans="1:27" ht="90" customHeight="1" x14ac:dyDescent="0.2">
      <c r="A1" s="180" t="s">
        <v>122</v>
      </c>
      <c r="B1" s="179"/>
      <c r="C1" s="179"/>
      <c r="D1" s="179"/>
    </row>
    <row r="2" spans="1:27" ht="23" customHeight="1" x14ac:dyDescent="0.2">
      <c r="A2" s="26" t="s">
        <v>1</v>
      </c>
      <c r="B2" s="27" t="s">
        <v>21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196" t="s">
        <v>108</v>
      </c>
      <c r="W2" s="196" t="s">
        <v>204</v>
      </c>
      <c r="X2" s="41" t="s">
        <v>107</v>
      </c>
      <c r="Y2" s="203" t="s">
        <v>82</v>
      </c>
    </row>
    <row r="3" spans="1:27" ht="15.75" customHeight="1" x14ac:dyDescent="0.2">
      <c r="A3" s="26" t="s">
        <v>22</v>
      </c>
      <c r="B3" s="46">
        <v>0</v>
      </c>
      <c r="C3" s="46">
        <v>5</v>
      </c>
      <c r="D3" s="46">
        <v>4</v>
      </c>
      <c r="E3" s="46">
        <v>4</v>
      </c>
      <c r="F3" s="46">
        <v>3</v>
      </c>
      <c r="G3" s="46">
        <v>4</v>
      </c>
      <c r="H3" s="46">
        <v>4</v>
      </c>
      <c r="I3" s="46">
        <v>4</v>
      </c>
      <c r="J3" s="46">
        <v>4</v>
      </c>
      <c r="K3" s="46">
        <v>3</v>
      </c>
      <c r="L3" s="46">
        <v>5</v>
      </c>
      <c r="M3" s="46">
        <v>4</v>
      </c>
      <c r="N3" s="46">
        <v>4</v>
      </c>
      <c r="O3" s="46">
        <v>3</v>
      </c>
      <c r="P3" s="46">
        <v>4</v>
      </c>
      <c r="Q3" s="46">
        <v>3</v>
      </c>
      <c r="R3" s="46">
        <v>4</v>
      </c>
      <c r="S3" s="46">
        <v>4</v>
      </c>
      <c r="T3" s="46">
        <v>5</v>
      </c>
      <c r="U3" s="46">
        <f>SUM(C3:T3)</f>
        <v>71</v>
      </c>
      <c r="V3" s="47"/>
      <c r="W3" s="46"/>
      <c r="X3" s="200"/>
      <c r="Y3" s="50"/>
      <c r="AA3" s="67"/>
    </row>
    <row r="4" spans="1:27" ht="15.75" customHeight="1" x14ac:dyDescent="0.2">
      <c r="A4" s="45" t="s">
        <v>31</v>
      </c>
      <c r="B4" s="125">
        <v>12</v>
      </c>
      <c r="C4" s="50">
        <v>6</v>
      </c>
      <c r="D4" s="50">
        <v>4</v>
      </c>
      <c r="E4" s="50">
        <v>5</v>
      </c>
      <c r="F4" s="50">
        <v>3</v>
      </c>
      <c r="G4" s="54">
        <v>3</v>
      </c>
      <c r="H4" s="50">
        <v>4</v>
      </c>
      <c r="I4" s="50">
        <v>5</v>
      </c>
      <c r="J4" s="50">
        <v>6</v>
      </c>
      <c r="K4" s="50">
        <v>3</v>
      </c>
      <c r="L4" s="50">
        <v>5</v>
      </c>
      <c r="M4" s="50">
        <v>5</v>
      </c>
      <c r="N4" s="50">
        <v>5</v>
      </c>
      <c r="O4" s="50">
        <v>4</v>
      </c>
      <c r="P4" s="54">
        <v>3</v>
      </c>
      <c r="Q4" s="50">
        <v>4</v>
      </c>
      <c r="R4" s="50">
        <v>4</v>
      </c>
      <c r="S4" s="50">
        <v>5</v>
      </c>
      <c r="T4" s="50">
        <v>6</v>
      </c>
      <c r="U4" s="50">
        <f t="shared" ref="U4:U6" si="0">SUM(C4:T4)</f>
        <v>80</v>
      </c>
      <c r="V4" s="125">
        <f t="shared" ref="V4:V6" si="1">U4-B4</f>
        <v>68</v>
      </c>
      <c r="W4" s="50">
        <v>0</v>
      </c>
      <c r="X4" s="201">
        <f t="shared" ref="X4:X6" si="2">V4-W4</f>
        <v>68</v>
      </c>
      <c r="Y4" s="66">
        <v>5</v>
      </c>
      <c r="AA4" s="67"/>
    </row>
    <row r="5" spans="1:27" ht="15.75" customHeight="1" x14ac:dyDescent="0.2">
      <c r="A5" s="45" t="s">
        <v>33</v>
      </c>
      <c r="B5" s="125">
        <v>11</v>
      </c>
      <c r="C5" s="50">
        <v>7</v>
      </c>
      <c r="D5" s="50">
        <v>5</v>
      </c>
      <c r="E5" s="50">
        <v>4</v>
      </c>
      <c r="F5" s="50">
        <v>3</v>
      </c>
      <c r="G5" s="50">
        <v>8</v>
      </c>
      <c r="H5" s="50">
        <v>4</v>
      </c>
      <c r="I5" s="54">
        <v>3</v>
      </c>
      <c r="J5" s="50">
        <v>4</v>
      </c>
      <c r="K5" s="50">
        <v>3</v>
      </c>
      <c r="L5" s="50">
        <v>6</v>
      </c>
      <c r="M5" s="50">
        <v>4</v>
      </c>
      <c r="N5" s="50">
        <v>6</v>
      </c>
      <c r="O5" s="50">
        <v>3</v>
      </c>
      <c r="P5" s="50">
        <v>4</v>
      </c>
      <c r="Q5" s="50">
        <v>5</v>
      </c>
      <c r="R5" s="50">
        <v>5</v>
      </c>
      <c r="S5" s="50">
        <v>5</v>
      </c>
      <c r="T5" s="50">
        <v>5</v>
      </c>
      <c r="U5" s="50">
        <f t="shared" si="0"/>
        <v>84</v>
      </c>
      <c r="V5" s="125">
        <f t="shared" si="1"/>
        <v>73</v>
      </c>
      <c r="W5" s="50">
        <v>4</v>
      </c>
      <c r="X5" s="201">
        <f t="shared" si="2"/>
        <v>69</v>
      </c>
      <c r="Y5" s="66">
        <v>6</v>
      </c>
      <c r="AA5" s="67"/>
    </row>
    <row r="6" spans="1:27" s="198" customFormat="1" ht="15.75" customHeight="1" x14ac:dyDescent="0.2">
      <c r="A6" s="197" t="s">
        <v>35</v>
      </c>
      <c r="B6" s="190">
        <v>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>
        <f t="shared" si="0"/>
        <v>0</v>
      </c>
      <c r="V6" s="190">
        <f t="shared" si="1"/>
        <v>0</v>
      </c>
      <c r="W6" s="69"/>
      <c r="X6" s="202">
        <f t="shared" si="2"/>
        <v>0</v>
      </c>
      <c r="Y6" s="69"/>
      <c r="AA6" s="67"/>
    </row>
    <row r="7" spans="1:27" ht="15.75" customHeight="1" x14ac:dyDescent="0.2">
      <c r="A7" s="45" t="s">
        <v>37</v>
      </c>
      <c r="B7" s="125">
        <v>21</v>
      </c>
      <c r="C7" s="50">
        <v>7</v>
      </c>
      <c r="D7" s="50">
        <v>4</v>
      </c>
      <c r="E7" s="50">
        <v>5</v>
      </c>
      <c r="F7" s="50">
        <v>4</v>
      </c>
      <c r="G7" s="50">
        <v>5</v>
      </c>
      <c r="H7" s="50">
        <v>6</v>
      </c>
      <c r="I7" s="50">
        <v>5</v>
      </c>
      <c r="J7" s="50">
        <v>5</v>
      </c>
      <c r="K7" s="50">
        <v>4</v>
      </c>
      <c r="L7" s="50">
        <v>7</v>
      </c>
      <c r="M7" s="50">
        <v>6</v>
      </c>
      <c r="N7" s="50">
        <v>5</v>
      </c>
      <c r="O7" s="50">
        <v>4</v>
      </c>
      <c r="P7" s="50">
        <v>8</v>
      </c>
      <c r="Q7" s="50">
        <v>3</v>
      </c>
      <c r="R7" s="50">
        <v>5</v>
      </c>
      <c r="S7" s="50">
        <v>4</v>
      </c>
      <c r="T7" s="54">
        <v>4</v>
      </c>
      <c r="U7" s="50">
        <f>SUM(C7:T7)</f>
        <v>91</v>
      </c>
      <c r="V7" s="125">
        <f>U7-B7</f>
        <v>70</v>
      </c>
      <c r="W7" s="50">
        <v>1</v>
      </c>
      <c r="X7" s="201">
        <f>V7-W7</f>
        <v>69</v>
      </c>
      <c r="Y7" s="66">
        <v>7</v>
      </c>
      <c r="AA7" s="67"/>
    </row>
    <row r="8" spans="1:27" ht="15.75" customHeight="1" x14ac:dyDescent="0.2">
      <c r="A8" s="45" t="s">
        <v>39</v>
      </c>
      <c r="B8" s="125">
        <v>10.8</v>
      </c>
      <c r="C8" s="50">
        <v>6</v>
      </c>
      <c r="D8" s="50">
        <v>4</v>
      </c>
      <c r="E8" s="66">
        <v>5</v>
      </c>
      <c r="F8" s="50">
        <v>4</v>
      </c>
      <c r="G8" s="50">
        <v>4</v>
      </c>
      <c r="H8" s="54">
        <v>3</v>
      </c>
      <c r="I8" s="50">
        <v>4</v>
      </c>
      <c r="J8" s="50">
        <v>5</v>
      </c>
      <c r="K8" s="50">
        <v>4</v>
      </c>
      <c r="L8" s="50">
        <v>5</v>
      </c>
      <c r="M8" s="50">
        <v>4</v>
      </c>
      <c r="N8" s="50">
        <v>4</v>
      </c>
      <c r="O8" s="50">
        <v>4</v>
      </c>
      <c r="P8" s="54">
        <v>3</v>
      </c>
      <c r="Q8" s="50">
        <v>5</v>
      </c>
      <c r="R8" s="50">
        <v>5</v>
      </c>
      <c r="S8" s="50">
        <v>4</v>
      </c>
      <c r="T8" s="50">
        <v>6</v>
      </c>
      <c r="U8" s="50">
        <f t="shared" ref="U8:U33" si="3">SUM(C8:T8)</f>
        <v>79</v>
      </c>
      <c r="V8" s="125">
        <f t="shared" ref="V8:V33" si="4">U8-B8</f>
        <v>68.2</v>
      </c>
      <c r="W8" s="50">
        <v>1</v>
      </c>
      <c r="X8" s="201">
        <f t="shared" ref="X8:X33" si="5">V8-W8</f>
        <v>67.2</v>
      </c>
      <c r="Y8" s="66">
        <v>3</v>
      </c>
      <c r="AA8" s="67"/>
    </row>
    <row r="9" spans="1:27" ht="15.75" customHeight="1" x14ac:dyDescent="0.2">
      <c r="A9" s="45" t="s">
        <v>41</v>
      </c>
      <c r="B9" s="125">
        <v>8.875</v>
      </c>
      <c r="C9" s="50">
        <v>6</v>
      </c>
      <c r="D9" s="50">
        <v>5</v>
      </c>
      <c r="E9" s="50">
        <v>4</v>
      </c>
      <c r="F9" s="50">
        <v>3</v>
      </c>
      <c r="G9" s="50">
        <v>4</v>
      </c>
      <c r="H9" s="50">
        <v>4</v>
      </c>
      <c r="I9" s="50">
        <v>5</v>
      </c>
      <c r="J9" s="50">
        <v>4</v>
      </c>
      <c r="K9" s="50">
        <v>3</v>
      </c>
      <c r="L9" s="50">
        <v>5</v>
      </c>
      <c r="M9" s="50">
        <v>5</v>
      </c>
      <c r="N9" s="50">
        <v>4</v>
      </c>
      <c r="O9" s="50">
        <v>3</v>
      </c>
      <c r="P9" s="50">
        <v>4</v>
      </c>
      <c r="Q9" s="50">
        <v>5</v>
      </c>
      <c r="R9" s="50">
        <v>4</v>
      </c>
      <c r="S9" s="50">
        <v>5</v>
      </c>
      <c r="T9" s="50">
        <v>6</v>
      </c>
      <c r="U9" s="50">
        <f t="shared" si="3"/>
        <v>79</v>
      </c>
      <c r="V9" s="125">
        <f t="shared" si="4"/>
        <v>70.125</v>
      </c>
      <c r="W9" s="50">
        <v>4</v>
      </c>
      <c r="X9" s="201">
        <f t="shared" si="5"/>
        <v>66.125</v>
      </c>
      <c r="Y9" s="66">
        <v>1</v>
      </c>
      <c r="AA9" s="67"/>
    </row>
    <row r="10" spans="1:27" ht="15.75" customHeight="1" x14ac:dyDescent="0.2">
      <c r="A10" s="45" t="s">
        <v>45</v>
      </c>
      <c r="B10" s="125">
        <v>11.875</v>
      </c>
      <c r="C10" s="50">
        <v>7</v>
      </c>
      <c r="D10" s="50">
        <v>4</v>
      </c>
      <c r="E10" s="50">
        <v>4</v>
      </c>
      <c r="F10" s="50">
        <v>3</v>
      </c>
      <c r="G10" s="50">
        <v>4</v>
      </c>
      <c r="H10" s="50">
        <v>4</v>
      </c>
      <c r="I10" s="50">
        <v>5</v>
      </c>
      <c r="J10" s="50">
        <v>5</v>
      </c>
      <c r="K10" s="50">
        <v>4</v>
      </c>
      <c r="L10" s="50">
        <v>6</v>
      </c>
      <c r="M10" s="50">
        <v>5</v>
      </c>
      <c r="N10" s="50">
        <v>5</v>
      </c>
      <c r="O10" s="50">
        <v>4</v>
      </c>
      <c r="P10" s="50">
        <v>5</v>
      </c>
      <c r="Q10" s="50">
        <v>4</v>
      </c>
      <c r="R10" s="50">
        <v>5</v>
      </c>
      <c r="S10" s="50">
        <v>6</v>
      </c>
      <c r="T10" s="50">
        <v>5</v>
      </c>
      <c r="U10" s="50">
        <f t="shared" si="3"/>
        <v>85</v>
      </c>
      <c r="V10" s="125">
        <f t="shared" si="4"/>
        <v>73.125</v>
      </c>
      <c r="W10" s="50">
        <v>3</v>
      </c>
      <c r="X10" s="201">
        <f t="shared" si="5"/>
        <v>70.125</v>
      </c>
      <c r="Y10" s="50">
        <v>8</v>
      </c>
      <c r="AA10" s="67"/>
    </row>
    <row r="11" spans="1:27" ht="15.75" customHeight="1" x14ac:dyDescent="0.2">
      <c r="A11" s="45" t="s">
        <v>46</v>
      </c>
      <c r="B11" s="125">
        <v>12.25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>
        <v>89</v>
      </c>
      <c r="V11" s="125">
        <f t="shared" si="4"/>
        <v>76.75</v>
      </c>
      <c r="W11" s="50">
        <v>2</v>
      </c>
      <c r="X11" s="201">
        <f t="shared" si="5"/>
        <v>74.75</v>
      </c>
      <c r="Y11" s="50">
        <v>14</v>
      </c>
      <c r="AA11" s="67"/>
    </row>
    <row r="12" spans="1:27" s="198" customFormat="1" ht="15.75" customHeight="1" x14ac:dyDescent="0.2">
      <c r="A12" s="197" t="s">
        <v>50</v>
      </c>
      <c r="B12" s="190">
        <v>18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>
        <f t="shared" si="3"/>
        <v>0</v>
      </c>
      <c r="V12" s="190">
        <f t="shared" si="4"/>
        <v>-18</v>
      </c>
      <c r="W12" s="69"/>
      <c r="X12" s="202">
        <f t="shared" si="5"/>
        <v>-18</v>
      </c>
      <c r="Y12" s="69"/>
      <c r="AA12" s="67"/>
    </row>
    <row r="13" spans="1:27" ht="15.75" customHeight="1" x14ac:dyDescent="0.2">
      <c r="A13" s="45" t="s">
        <v>52</v>
      </c>
      <c r="B13" s="125">
        <v>18.450000000000003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>
        <f t="shared" si="3"/>
        <v>0</v>
      </c>
      <c r="V13" s="125">
        <f t="shared" si="4"/>
        <v>-18.450000000000003</v>
      </c>
      <c r="W13" s="50">
        <v>0</v>
      </c>
      <c r="X13" s="201">
        <f t="shared" si="5"/>
        <v>-18.450000000000003</v>
      </c>
      <c r="Y13" s="50"/>
      <c r="AA13" s="67"/>
    </row>
    <row r="14" spans="1:27" ht="15.75" customHeight="1" x14ac:dyDescent="0.2">
      <c r="A14" s="45" t="s">
        <v>54</v>
      </c>
      <c r="B14" s="125">
        <v>15</v>
      </c>
      <c r="C14" s="50">
        <v>7</v>
      </c>
      <c r="D14" s="50">
        <v>5</v>
      </c>
      <c r="E14" s="50">
        <v>6</v>
      </c>
      <c r="F14" s="50">
        <v>4</v>
      </c>
      <c r="G14" s="50">
        <v>5</v>
      </c>
      <c r="H14" s="50">
        <v>5</v>
      </c>
      <c r="I14" s="50">
        <v>4</v>
      </c>
      <c r="J14" s="50">
        <v>5</v>
      </c>
      <c r="K14" s="50">
        <v>4</v>
      </c>
      <c r="L14" s="50">
        <v>8</v>
      </c>
      <c r="M14" s="50">
        <v>4</v>
      </c>
      <c r="N14" s="50">
        <v>5</v>
      </c>
      <c r="O14" s="50">
        <v>4</v>
      </c>
      <c r="P14" s="50">
        <v>4</v>
      </c>
      <c r="Q14" s="50">
        <v>3</v>
      </c>
      <c r="R14" s="50">
        <v>5</v>
      </c>
      <c r="S14" s="50">
        <v>7</v>
      </c>
      <c r="T14" s="50">
        <v>6</v>
      </c>
      <c r="U14" s="50">
        <f t="shared" si="3"/>
        <v>91</v>
      </c>
      <c r="V14" s="125">
        <f t="shared" si="4"/>
        <v>76</v>
      </c>
      <c r="W14" s="50">
        <v>0</v>
      </c>
      <c r="X14" s="201">
        <f t="shared" si="5"/>
        <v>76</v>
      </c>
      <c r="Y14" s="50">
        <v>15</v>
      </c>
      <c r="AA14" s="67"/>
    </row>
    <row r="15" spans="1:27" ht="15.75" customHeight="1" x14ac:dyDescent="0.2">
      <c r="A15" s="45" t="s">
        <v>56</v>
      </c>
      <c r="B15" s="125">
        <v>19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>
        <f t="shared" si="3"/>
        <v>0</v>
      </c>
      <c r="V15" s="125">
        <f t="shared" si="4"/>
        <v>-19</v>
      </c>
      <c r="W15" s="50">
        <v>3</v>
      </c>
      <c r="X15" s="201">
        <f t="shared" si="5"/>
        <v>-22</v>
      </c>
      <c r="Y15" s="50"/>
      <c r="AA15" s="67"/>
    </row>
    <row r="16" spans="1:27" ht="15.75" customHeight="1" x14ac:dyDescent="0.2">
      <c r="A16" s="45" t="s">
        <v>58</v>
      </c>
      <c r="B16" s="125">
        <v>12.875</v>
      </c>
      <c r="C16" s="50">
        <v>6</v>
      </c>
      <c r="D16" s="50">
        <v>5</v>
      </c>
      <c r="E16" s="50">
        <v>5</v>
      </c>
      <c r="F16" s="50">
        <v>3</v>
      </c>
      <c r="G16" s="50">
        <v>5</v>
      </c>
      <c r="H16" s="50">
        <v>6</v>
      </c>
      <c r="I16" s="50">
        <v>5</v>
      </c>
      <c r="J16" s="50">
        <v>5</v>
      </c>
      <c r="K16" s="50">
        <v>4</v>
      </c>
      <c r="L16" s="50">
        <v>6</v>
      </c>
      <c r="M16" s="50">
        <v>5</v>
      </c>
      <c r="N16" s="50">
        <v>6</v>
      </c>
      <c r="O16" s="50">
        <v>4</v>
      </c>
      <c r="P16" s="50">
        <v>4</v>
      </c>
      <c r="Q16" s="50">
        <v>4</v>
      </c>
      <c r="R16" s="50">
        <v>5</v>
      </c>
      <c r="S16" s="50">
        <v>5</v>
      </c>
      <c r="T16" s="50">
        <v>6</v>
      </c>
      <c r="U16" s="50">
        <f t="shared" si="3"/>
        <v>89</v>
      </c>
      <c r="V16" s="125">
        <f t="shared" si="4"/>
        <v>76.125</v>
      </c>
      <c r="W16" s="50">
        <v>2</v>
      </c>
      <c r="X16" s="201">
        <f t="shared" si="5"/>
        <v>74.125</v>
      </c>
      <c r="Y16" s="50">
        <v>12</v>
      </c>
      <c r="AA16" s="67"/>
    </row>
    <row r="17" spans="1:27" s="198" customFormat="1" ht="15.75" customHeight="1" x14ac:dyDescent="0.2">
      <c r="A17" s="197" t="s">
        <v>60</v>
      </c>
      <c r="B17" s="190">
        <v>27.375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>
        <f t="shared" si="3"/>
        <v>0</v>
      </c>
      <c r="V17" s="190">
        <f t="shared" si="4"/>
        <v>-27.375</v>
      </c>
      <c r="W17" s="69"/>
      <c r="X17" s="202">
        <f t="shared" si="5"/>
        <v>-27.375</v>
      </c>
      <c r="Y17" s="69"/>
      <c r="AA17" s="67"/>
    </row>
    <row r="18" spans="1:27" ht="15.75" customHeight="1" x14ac:dyDescent="0.2">
      <c r="A18" s="45" t="s">
        <v>62</v>
      </c>
      <c r="B18" s="125">
        <v>23</v>
      </c>
      <c r="C18" s="50">
        <v>7</v>
      </c>
      <c r="D18" s="50">
        <v>5</v>
      </c>
      <c r="E18" s="50">
        <v>6</v>
      </c>
      <c r="F18" s="50">
        <v>3</v>
      </c>
      <c r="G18" s="50">
        <v>5</v>
      </c>
      <c r="H18" s="50">
        <v>5</v>
      </c>
      <c r="I18" s="50">
        <v>4</v>
      </c>
      <c r="J18" s="50">
        <v>6</v>
      </c>
      <c r="K18" s="50">
        <v>5</v>
      </c>
      <c r="L18" s="50">
        <v>7</v>
      </c>
      <c r="M18" s="50">
        <v>7</v>
      </c>
      <c r="N18" s="54">
        <v>3</v>
      </c>
      <c r="O18" s="50">
        <v>5</v>
      </c>
      <c r="P18" s="50">
        <v>5</v>
      </c>
      <c r="Q18" s="50">
        <v>6</v>
      </c>
      <c r="R18" s="50">
        <v>8</v>
      </c>
      <c r="S18" s="50">
        <v>5</v>
      </c>
      <c r="T18" s="50">
        <v>6</v>
      </c>
      <c r="U18" s="50">
        <f t="shared" si="3"/>
        <v>98</v>
      </c>
      <c r="V18" s="125">
        <f t="shared" si="4"/>
        <v>75</v>
      </c>
      <c r="W18" s="50">
        <v>1</v>
      </c>
      <c r="X18" s="201">
        <f t="shared" si="5"/>
        <v>74</v>
      </c>
      <c r="Y18" s="50">
        <v>13</v>
      </c>
      <c r="AA18" s="67"/>
    </row>
    <row r="19" spans="1:27" s="198" customFormat="1" ht="15.75" customHeight="1" x14ac:dyDescent="0.2">
      <c r="A19" s="197" t="s">
        <v>63</v>
      </c>
      <c r="B19" s="190">
        <v>13.125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>
        <f t="shared" si="3"/>
        <v>0</v>
      </c>
      <c r="V19" s="190">
        <f t="shared" si="4"/>
        <v>-13.125</v>
      </c>
      <c r="W19" s="69"/>
      <c r="X19" s="202">
        <f t="shared" si="5"/>
        <v>-13.125</v>
      </c>
      <c r="Y19" s="69"/>
      <c r="AA19" s="67"/>
    </row>
    <row r="20" spans="1:27" ht="15.75" customHeight="1" x14ac:dyDescent="0.2">
      <c r="A20" s="45" t="s">
        <v>64</v>
      </c>
      <c r="B20" s="125">
        <v>16.049999999999997</v>
      </c>
      <c r="C20" s="50">
        <v>5</v>
      </c>
      <c r="D20" s="50">
        <v>4</v>
      </c>
      <c r="E20" s="50">
        <v>7</v>
      </c>
      <c r="F20" s="54">
        <v>2</v>
      </c>
      <c r="G20" s="50">
        <v>4</v>
      </c>
      <c r="H20" s="50">
        <v>5</v>
      </c>
      <c r="I20" s="50">
        <v>5</v>
      </c>
      <c r="J20" s="50">
        <v>5</v>
      </c>
      <c r="K20" s="50">
        <v>5</v>
      </c>
      <c r="L20" s="50">
        <v>8</v>
      </c>
      <c r="M20" s="50">
        <v>6</v>
      </c>
      <c r="N20" s="50">
        <v>4</v>
      </c>
      <c r="O20" s="50">
        <v>4</v>
      </c>
      <c r="P20" s="50">
        <v>4</v>
      </c>
      <c r="Q20" s="50">
        <v>5</v>
      </c>
      <c r="R20" s="50">
        <v>5</v>
      </c>
      <c r="S20" s="50">
        <v>6</v>
      </c>
      <c r="T20" s="50">
        <v>6</v>
      </c>
      <c r="U20" s="50">
        <f t="shared" si="3"/>
        <v>90</v>
      </c>
      <c r="V20" s="125">
        <f t="shared" si="4"/>
        <v>73.95</v>
      </c>
      <c r="W20" s="50">
        <v>2</v>
      </c>
      <c r="X20" s="201">
        <f t="shared" si="5"/>
        <v>71.95</v>
      </c>
      <c r="Y20" s="50">
        <v>10</v>
      </c>
      <c r="AA20" s="67"/>
    </row>
    <row r="21" spans="1:27" s="198" customFormat="1" ht="15.75" customHeight="1" x14ac:dyDescent="0.2">
      <c r="A21" s="197" t="s">
        <v>65</v>
      </c>
      <c r="B21" s="190">
        <v>0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>
        <f t="shared" si="3"/>
        <v>0</v>
      </c>
      <c r="V21" s="190">
        <f t="shared" si="4"/>
        <v>0</v>
      </c>
      <c r="W21" s="69"/>
      <c r="X21" s="202">
        <f t="shared" si="5"/>
        <v>0</v>
      </c>
      <c r="Y21" s="69"/>
      <c r="AA21" s="67"/>
    </row>
    <row r="22" spans="1:27" ht="15.75" customHeight="1" x14ac:dyDescent="0.2">
      <c r="A22" s="45" t="s">
        <v>66</v>
      </c>
      <c r="B22" s="125">
        <v>36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>
        <f t="shared" si="3"/>
        <v>0</v>
      </c>
      <c r="V22" s="125">
        <f t="shared" si="4"/>
        <v>-36</v>
      </c>
      <c r="W22" s="50">
        <v>2</v>
      </c>
      <c r="X22" s="201">
        <f t="shared" si="5"/>
        <v>-38</v>
      </c>
      <c r="Y22" s="50"/>
    </row>
    <row r="23" spans="1:27" ht="15.75" customHeight="1" x14ac:dyDescent="0.2">
      <c r="A23" s="1" t="s">
        <v>67</v>
      </c>
      <c r="B23" s="125">
        <v>9.5</v>
      </c>
      <c r="C23" s="50">
        <v>5</v>
      </c>
      <c r="D23" s="50">
        <v>4</v>
      </c>
      <c r="E23" s="50">
        <v>4</v>
      </c>
      <c r="F23" s="50">
        <v>4</v>
      </c>
      <c r="G23" s="50">
        <v>6</v>
      </c>
      <c r="H23" s="54">
        <v>3</v>
      </c>
      <c r="I23" s="50">
        <v>4</v>
      </c>
      <c r="J23" s="50">
        <v>6</v>
      </c>
      <c r="K23" s="50">
        <v>4</v>
      </c>
      <c r="L23" s="50">
        <v>5</v>
      </c>
      <c r="M23" s="50">
        <v>6</v>
      </c>
      <c r="N23" s="50">
        <v>6</v>
      </c>
      <c r="O23" s="50">
        <v>3</v>
      </c>
      <c r="P23" s="50">
        <v>5</v>
      </c>
      <c r="Q23" s="50">
        <v>4</v>
      </c>
      <c r="R23" s="50">
        <v>5</v>
      </c>
      <c r="S23" s="50">
        <v>5</v>
      </c>
      <c r="T23" s="50">
        <v>6</v>
      </c>
      <c r="U23" s="50">
        <f t="shared" si="3"/>
        <v>85</v>
      </c>
      <c r="V23" s="125">
        <f t="shared" si="4"/>
        <v>75.5</v>
      </c>
      <c r="W23" s="50">
        <v>4</v>
      </c>
      <c r="X23" s="201">
        <f t="shared" si="5"/>
        <v>71.5</v>
      </c>
      <c r="Y23" s="50">
        <v>9</v>
      </c>
    </row>
    <row r="24" spans="1:27" ht="15.75" customHeight="1" x14ac:dyDescent="0.2">
      <c r="A24" s="45" t="s">
        <v>68</v>
      </c>
      <c r="B24" s="125">
        <v>15.75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>
        <f t="shared" si="3"/>
        <v>0</v>
      </c>
      <c r="V24" s="125">
        <f t="shared" si="4"/>
        <v>-15.75</v>
      </c>
      <c r="W24" s="50">
        <v>0</v>
      </c>
      <c r="X24" s="201">
        <f t="shared" si="5"/>
        <v>-15.75</v>
      </c>
      <c r="Y24" s="50"/>
    </row>
    <row r="25" spans="1:27" s="198" customFormat="1" ht="15.75" customHeight="1" x14ac:dyDescent="0.2">
      <c r="A25" s="197" t="s">
        <v>69</v>
      </c>
      <c r="B25" s="190">
        <v>22.125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>
        <f t="shared" si="3"/>
        <v>0</v>
      </c>
      <c r="V25" s="190">
        <f t="shared" si="4"/>
        <v>-22.125</v>
      </c>
      <c r="W25" s="69"/>
      <c r="X25" s="202">
        <f t="shared" si="5"/>
        <v>-22.125</v>
      </c>
      <c r="Y25" s="69"/>
    </row>
    <row r="26" spans="1:27" s="198" customFormat="1" ht="15.75" customHeight="1" x14ac:dyDescent="0.2">
      <c r="A26" s="197" t="s">
        <v>70</v>
      </c>
      <c r="B26" s="190">
        <v>0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>
        <f t="shared" si="3"/>
        <v>0</v>
      </c>
      <c r="V26" s="190">
        <f t="shared" si="4"/>
        <v>0</v>
      </c>
      <c r="W26" s="69"/>
      <c r="X26" s="202">
        <f t="shared" si="5"/>
        <v>0</v>
      </c>
      <c r="Y26" s="69"/>
    </row>
    <row r="27" spans="1:27" ht="15.75" customHeight="1" x14ac:dyDescent="0.2">
      <c r="A27" s="45" t="s">
        <v>71</v>
      </c>
      <c r="B27" s="125">
        <v>11.375</v>
      </c>
      <c r="C27" s="50">
        <v>5</v>
      </c>
      <c r="D27" s="50">
        <v>5</v>
      </c>
      <c r="E27" s="50">
        <v>4</v>
      </c>
      <c r="F27" s="50">
        <v>4</v>
      </c>
      <c r="G27" s="50">
        <v>4</v>
      </c>
      <c r="H27" s="50">
        <v>5</v>
      </c>
      <c r="I27" s="50">
        <v>4</v>
      </c>
      <c r="J27" s="50">
        <v>6</v>
      </c>
      <c r="K27" s="50">
        <v>4</v>
      </c>
      <c r="L27" s="50">
        <v>5</v>
      </c>
      <c r="M27" s="50">
        <v>4</v>
      </c>
      <c r="N27" s="50">
        <v>6</v>
      </c>
      <c r="O27" s="50">
        <v>3</v>
      </c>
      <c r="P27" s="50">
        <v>5</v>
      </c>
      <c r="Q27" s="50">
        <v>4</v>
      </c>
      <c r="R27" s="50">
        <v>4</v>
      </c>
      <c r="S27" s="50">
        <v>5</v>
      </c>
      <c r="T27" s="50">
        <v>6</v>
      </c>
      <c r="U27" s="50">
        <f t="shared" si="3"/>
        <v>83</v>
      </c>
      <c r="V27" s="125">
        <f t="shared" si="4"/>
        <v>71.625</v>
      </c>
      <c r="W27" s="50">
        <v>4</v>
      </c>
      <c r="X27" s="201">
        <f t="shared" si="5"/>
        <v>67.625</v>
      </c>
      <c r="Y27" s="66">
        <v>4</v>
      </c>
    </row>
    <row r="28" spans="1:27" s="198" customFormat="1" ht="15.75" customHeight="1" x14ac:dyDescent="0.2">
      <c r="A28" s="197" t="s">
        <v>72</v>
      </c>
      <c r="B28" s="190">
        <v>23.25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>
        <f t="shared" si="3"/>
        <v>0</v>
      </c>
      <c r="V28" s="190">
        <f t="shared" si="4"/>
        <v>-23.25</v>
      </c>
      <c r="W28" s="69"/>
      <c r="X28" s="202">
        <f t="shared" si="5"/>
        <v>-23.25</v>
      </c>
      <c r="Y28" s="69"/>
    </row>
    <row r="29" spans="1:27" s="198" customFormat="1" ht="15.75" customHeight="1" x14ac:dyDescent="0.2">
      <c r="A29" s="197" t="s">
        <v>73</v>
      </c>
      <c r="B29" s="190">
        <v>26.25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>
        <f t="shared" si="3"/>
        <v>0</v>
      </c>
      <c r="V29" s="190">
        <f t="shared" si="4"/>
        <v>-26.25</v>
      </c>
      <c r="W29" s="69"/>
      <c r="X29" s="202">
        <f t="shared" si="5"/>
        <v>-26.25</v>
      </c>
      <c r="Y29" s="69"/>
    </row>
    <row r="30" spans="1:27" ht="15.75" customHeight="1" x14ac:dyDescent="0.2">
      <c r="A30" s="45" t="s">
        <v>74</v>
      </c>
      <c r="B30" s="125">
        <v>18</v>
      </c>
      <c r="C30" s="50">
        <v>10</v>
      </c>
      <c r="D30" s="50">
        <v>6</v>
      </c>
      <c r="E30" s="50">
        <v>4</v>
      </c>
      <c r="F30" s="50">
        <v>4</v>
      </c>
      <c r="G30" s="50">
        <v>5</v>
      </c>
      <c r="H30" s="50">
        <v>5</v>
      </c>
      <c r="I30" s="50">
        <v>6</v>
      </c>
      <c r="J30" s="50">
        <v>5</v>
      </c>
      <c r="K30" s="50">
        <v>4</v>
      </c>
      <c r="L30" s="50">
        <v>6</v>
      </c>
      <c r="M30" s="50">
        <v>6</v>
      </c>
      <c r="N30" s="50">
        <v>5</v>
      </c>
      <c r="O30" s="50">
        <v>5</v>
      </c>
      <c r="P30" s="54">
        <v>3</v>
      </c>
      <c r="Q30" s="50">
        <v>5</v>
      </c>
      <c r="R30" s="50">
        <v>6</v>
      </c>
      <c r="S30" s="50">
        <v>6</v>
      </c>
      <c r="T30" s="50">
        <v>6</v>
      </c>
      <c r="U30" s="50">
        <f t="shared" si="3"/>
        <v>97</v>
      </c>
      <c r="V30" s="125">
        <f t="shared" si="4"/>
        <v>79</v>
      </c>
      <c r="W30" s="50">
        <v>0</v>
      </c>
      <c r="X30" s="201">
        <f t="shared" si="5"/>
        <v>79</v>
      </c>
      <c r="Y30" s="50">
        <v>16</v>
      </c>
    </row>
    <row r="31" spans="1:27" ht="15.75" customHeight="1" x14ac:dyDescent="0.2">
      <c r="A31" s="45" t="s">
        <v>75</v>
      </c>
      <c r="B31" s="125">
        <v>18.25</v>
      </c>
      <c r="C31" s="50">
        <v>5</v>
      </c>
      <c r="D31" s="50">
        <v>7</v>
      </c>
      <c r="E31" s="50">
        <v>5</v>
      </c>
      <c r="F31" s="50">
        <v>5</v>
      </c>
      <c r="G31" s="50">
        <v>6</v>
      </c>
      <c r="H31" s="50">
        <v>6</v>
      </c>
      <c r="I31" s="50">
        <v>5</v>
      </c>
      <c r="J31" s="50">
        <v>4</v>
      </c>
      <c r="K31" s="50">
        <v>5</v>
      </c>
      <c r="L31" s="50">
        <v>7</v>
      </c>
      <c r="M31" s="50">
        <v>5</v>
      </c>
      <c r="N31" s="50">
        <v>6</v>
      </c>
      <c r="O31" s="50">
        <v>6</v>
      </c>
      <c r="P31" s="50">
        <v>5</v>
      </c>
      <c r="Q31" s="50">
        <v>4</v>
      </c>
      <c r="R31" s="50">
        <v>7</v>
      </c>
      <c r="S31" s="50">
        <v>6</v>
      </c>
      <c r="T31" s="50">
        <v>7</v>
      </c>
      <c r="U31" s="50">
        <f t="shared" si="3"/>
        <v>101</v>
      </c>
      <c r="V31" s="125">
        <f t="shared" si="4"/>
        <v>82.75</v>
      </c>
      <c r="W31" s="50">
        <v>1</v>
      </c>
      <c r="X31" s="201">
        <f t="shared" si="5"/>
        <v>81.75</v>
      </c>
      <c r="Y31" s="50">
        <v>17</v>
      </c>
    </row>
    <row r="32" spans="1:27" ht="15.75" customHeight="1" x14ac:dyDescent="0.2">
      <c r="A32" s="45" t="s">
        <v>114</v>
      </c>
      <c r="B32" s="125">
        <v>20.25</v>
      </c>
      <c r="C32" s="50">
        <v>7</v>
      </c>
      <c r="D32" s="50">
        <v>7</v>
      </c>
      <c r="E32" s="50">
        <v>5</v>
      </c>
      <c r="F32" s="50">
        <v>3</v>
      </c>
      <c r="G32" s="50">
        <v>6</v>
      </c>
      <c r="H32" s="50">
        <v>5</v>
      </c>
      <c r="I32" s="50">
        <v>5</v>
      </c>
      <c r="J32" s="50">
        <v>8</v>
      </c>
      <c r="K32" s="50">
        <v>3</v>
      </c>
      <c r="L32" s="50">
        <v>6</v>
      </c>
      <c r="M32" s="50">
        <v>6</v>
      </c>
      <c r="N32" s="50">
        <v>6</v>
      </c>
      <c r="O32" s="50">
        <v>4</v>
      </c>
      <c r="P32" s="50">
        <v>4</v>
      </c>
      <c r="Q32" s="50">
        <v>4</v>
      </c>
      <c r="R32" s="50">
        <v>5</v>
      </c>
      <c r="S32" s="50">
        <v>6</v>
      </c>
      <c r="T32" s="50">
        <v>6</v>
      </c>
      <c r="U32" s="50">
        <f t="shared" si="3"/>
        <v>96</v>
      </c>
      <c r="V32" s="125">
        <f t="shared" si="4"/>
        <v>75.75</v>
      </c>
      <c r="W32" s="50">
        <v>3</v>
      </c>
      <c r="X32" s="201">
        <f t="shared" si="5"/>
        <v>72.75</v>
      </c>
      <c r="Y32" s="50">
        <v>11</v>
      </c>
    </row>
    <row r="33" spans="1:25" ht="15.75" customHeight="1" x14ac:dyDescent="0.2">
      <c r="A33" s="57" t="s">
        <v>77</v>
      </c>
      <c r="B33" s="199">
        <v>20.625</v>
      </c>
      <c r="C33" s="59">
        <v>6</v>
      </c>
      <c r="D33" s="59">
        <v>6</v>
      </c>
      <c r="E33" s="59">
        <v>4</v>
      </c>
      <c r="F33" s="59">
        <v>4</v>
      </c>
      <c r="G33" s="59">
        <v>5</v>
      </c>
      <c r="H33" s="59">
        <v>5</v>
      </c>
      <c r="I33" s="59">
        <v>5</v>
      </c>
      <c r="J33" s="59">
        <v>6</v>
      </c>
      <c r="K33" s="59">
        <v>3</v>
      </c>
      <c r="L33" s="59">
        <v>6</v>
      </c>
      <c r="M33" s="59">
        <v>5</v>
      </c>
      <c r="N33" s="59">
        <v>5</v>
      </c>
      <c r="O33" s="59">
        <v>3</v>
      </c>
      <c r="P33" s="59">
        <v>6</v>
      </c>
      <c r="Q33" s="59">
        <v>5</v>
      </c>
      <c r="R33" s="59">
        <v>5</v>
      </c>
      <c r="S33" s="59">
        <v>5</v>
      </c>
      <c r="T33" s="59">
        <v>6</v>
      </c>
      <c r="U33" s="50">
        <f t="shared" si="3"/>
        <v>90</v>
      </c>
      <c r="V33" s="125">
        <f t="shared" si="4"/>
        <v>69.375</v>
      </c>
      <c r="W33" s="50">
        <v>3</v>
      </c>
      <c r="X33" s="201">
        <f t="shared" si="5"/>
        <v>66.375</v>
      </c>
      <c r="Y33" s="66">
        <v>2</v>
      </c>
    </row>
    <row r="34" spans="1:25" ht="15.75" customHeight="1" x14ac:dyDescent="0.2">
      <c r="A34" s="62"/>
      <c r="B34" s="127">
        <v>320</v>
      </c>
      <c r="C34" s="62"/>
      <c r="D34" s="62"/>
      <c r="E34" s="62"/>
      <c r="F34" s="62" t="s">
        <v>160</v>
      </c>
      <c r="G34" s="62" t="s">
        <v>183</v>
      </c>
      <c r="H34" s="62"/>
      <c r="I34" s="62" t="s">
        <v>194</v>
      </c>
      <c r="J34" s="62"/>
      <c r="K34" s="62"/>
      <c r="L34" s="62"/>
      <c r="M34" s="62"/>
      <c r="N34" s="62" t="s">
        <v>110</v>
      </c>
      <c r="O34" s="62"/>
      <c r="P34" s="62"/>
      <c r="Q34" s="62"/>
      <c r="R34" s="62"/>
      <c r="S34" s="62"/>
      <c r="T34" s="62" t="s">
        <v>205</v>
      </c>
    </row>
    <row r="35" spans="1:25" ht="15.75" customHeight="1" x14ac:dyDescent="0.2"/>
    <row r="36" spans="1:25" ht="15.75" customHeight="1" x14ac:dyDescent="0.2"/>
    <row r="37" spans="1:25" ht="15.75" customHeight="1" x14ac:dyDescent="0.2"/>
    <row r="38" spans="1:25" ht="15.75" customHeight="1" x14ac:dyDescent="0.2"/>
    <row r="39" spans="1:25" ht="15.75" customHeight="1" x14ac:dyDescent="0.2"/>
    <row r="40" spans="1:25" ht="15.75" customHeight="1" x14ac:dyDescent="0.2"/>
    <row r="41" spans="1:25" ht="15.75" customHeight="1" x14ac:dyDescent="0.2"/>
    <row r="42" spans="1:25" ht="15.75" customHeight="1" x14ac:dyDescent="0.2"/>
    <row r="43" spans="1:25" ht="15.75" customHeight="1" x14ac:dyDescent="0.2"/>
    <row r="44" spans="1:25" ht="15.75" customHeight="1" x14ac:dyDescent="0.2"/>
    <row r="45" spans="1:25" ht="15.75" customHeight="1" x14ac:dyDescent="0.2"/>
    <row r="46" spans="1:25" ht="15.75" customHeight="1" x14ac:dyDescent="0.2"/>
    <row r="47" spans="1:25" ht="15.75" customHeight="1" x14ac:dyDescent="0.2"/>
    <row r="48" spans="1:2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001"/>
  <sheetViews>
    <sheetView workbookViewId="0">
      <selection sqref="A1:J30"/>
    </sheetView>
  </sheetViews>
  <sheetFormatPr baseColWidth="10" defaultColWidth="11.1640625" defaultRowHeight="15" customHeight="1" x14ac:dyDescent="0.2"/>
  <cols>
    <col min="1" max="1" width="16.6640625" customWidth="1"/>
    <col min="2" max="2" width="15.83203125" customWidth="1"/>
    <col min="3" max="3" width="17.83203125" customWidth="1"/>
    <col min="4" max="4" width="10.83203125" customWidth="1"/>
    <col min="5" max="5" width="13.1640625" customWidth="1"/>
    <col min="6" max="6" width="13" customWidth="1"/>
    <col min="7" max="7" width="13.5" customWidth="1"/>
    <col min="8" max="9" width="10.5" customWidth="1"/>
    <col min="10" max="10" width="11.83203125" customWidth="1"/>
    <col min="11" max="26" width="10.5" customWidth="1"/>
  </cols>
  <sheetData>
    <row r="1" spans="1:10" ht="30" customHeight="1" x14ac:dyDescent="0.2">
      <c r="A1" s="185" t="s">
        <v>182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5.75" customHeight="1" x14ac:dyDescent="0.2">
      <c r="A2" s="23" t="s">
        <v>123</v>
      </c>
      <c r="B2" s="33" t="s">
        <v>124</v>
      </c>
      <c r="C2" s="33" t="s">
        <v>125</v>
      </c>
      <c r="D2" s="34" t="s">
        <v>126</v>
      </c>
      <c r="E2" s="35" t="s">
        <v>127</v>
      </c>
      <c r="F2" s="35" t="s">
        <v>128</v>
      </c>
      <c r="G2" s="4" t="s">
        <v>129</v>
      </c>
      <c r="H2" s="36" t="s">
        <v>130</v>
      </c>
      <c r="I2" s="36" t="s">
        <v>131</v>
      </c>
      <c r="J2" s="17" t="s">
        <v>132</v>
      </c>
    </row>
    <row r="3" spans="1:10" ht="15.75" customHeight="1" x14ac:dyDescent="0.2">
      <c r="A3" s="23" t="s">
        <v>39</v>
      </c>
      <c r="B3" s="33">
        <v>6</v>
      </c>
      <c r="C3" s="33">
        <v>3</v>
      </c>
      <c r="D3" s="34">
        <f t="shared" ref="D3:D29" si="0">SUM(B3:C3)</f>
        <v>9</v>
      </c>
      <c r="E3" s="35">
        <v>9</v>
      </c>
      <c r="F3" s="35">
        <v>7</v>
      </c>
      <c r="G3" s="4">
        <f t="shared" ref="G3:G29" si="1">SUM(E3:F3)</f>
        <v>16</v>
      </c>
      <c r="H3" s="36"/>
      <c r="I3" s="36"/>
      <c r="J3" s="17">
        <f t="shared" ref="J3:J29" si="2">SUM(H3:I3)</f>
        <v>0</v>
      </c>
    </row>
    <row r="4" spans="1:10" ht="15.75" customHeight="1" x14ac:dyDescent="0.2">
      <c r="A4" s="23" t="s">
        <v>134</v>
      </c>
      <c r="B4" s="33">
        <v>3</v>
      </c>
      <c r="C4" s="33">
        <v>5</v>
      </c>
      <c r="D4" s="34">
        <f t="shared" si="0"/>
        <v>8</v>
      </c>
      <c r="E4" s="35">
        <v>6</v>
      </c>
      <c r="F4" s="35">
        <v>10</v>
      </c>
      <c r="G4" s="4">
        <f t="shared" si="1"/>
        <v>16</v>
      </c>
      <c r="H4" s="36"/>
      <c r="I4" s="36"/>
      <c r="J4" s="17">
        <f t="shared" si="2"/>
        <v>0</v>
      </c>
    </row>
    <row r="5" spans="1:10" ht="15.75" customHeight="1" x14ac:dyDescent="0.2">
      <c r="A5" s="87" t="s">
        <v>67</v>
      </c>
      <c r="B5" s="33"/>
      <c r="C5" s="33">
        <v>8</v>
      </c>
      <c r="D5" s="34">
        <f t="shared" si="0"/>
        <v>8</v>
      </c>
      <c r="E5" s="35"/>
      <c r="F5" s="35">
        <v>13</v>
      </c>
      <c r="G5" s="4">
        <f t="shared" si="1"/>
        <v>13</v>
      </c>
      <c r="H5" s="36"/>
      <c r="I5" s="36"/>
      <c r="J5" s="17">
        <f t="shared" si="2"/>
        <v>0</v>
      </c>
    </row>
    <row r="6" spans="1:10" ht="15.75" customHeight="1" x14ac:dyDescent="0.2">
      <c r="A6" s="23" t="s">
        <v>52</v>
      </c>
      <c r="B6" s="33">
        <v>4</v>
      </c>
      <c r="C6" s="33">
        <v>1</v>
      </c>
      <c r="D6" s="34">
        <f t="shared" si="0"/>
        <v>5</v>
      </c>
      <c r="E6" s="35">
        <v>3</v>
      </c>
      <c r="F6" s="35">
        <v>1</v>
      </c>
      <c r="G6" s="4">
        <f t="shared" si="1"/>
        <v>4</v>
      </c>
      <c r="H6" s="36"/>
      <c r="I6" s="36"/>
      <c r="J6" s="17">
        <f t="shared" si="2"/>
        <v>0</v>
      </c>
    </row>
    <row r="7" spans="1:10" ht="15.75" customHeight="1" x14ac:dyDescent="0.2">
      <c r="A7" s="23" t="s">
        <v>63</v>
      </c>
      <c r="B7" s="33">
        <v>1</v>
      </c>
      <c r="C7" s="33">
        <v>2</v>
      </c>
      <c r="D7" s="34">
        <f t="shared" si="0"/>
        <v>3</v>
      </c>
      <c r="E7" s="35">
        <v>2</v>
      </c>
      <c r="F7" s="35">
        <v>2</v>
      </c>
      <c r="G7" s="4">
        <f t="shared" si="1"/>
        <v>4</v>
      </c>
      <c r="H7" s="36">
        <v>1</v>
      </c>
      <c r="I7" s="36"/>
      <c r="J7" s="17">
        <f t="shared" si="2"/>
        <v>1</v>
      </c>
    </row>
    <row r="8" spans="1:10" ht="15.75" customHeight="1" x14ac:dyDescent="0.2">
      <c r="A8" s="23" t="s">
        <v>133</v>
      </c>
      <c r="B8" s="33">
        <v>3</v>
      </c>
      <c r="C8" s="33"/>
      <c r="D8" s="34">
        <f t="shared" si="0"/>
        <v>3</v>
      </c>
      <c r="E8" s="35">
        <v>3</v>
      </c>
      <c r="F8" s="35"/>
      <c r="G8" s="4">
        <f t="shared" si="1"/>
        <v>3</v>
      </c>
      <c r="H8" s="36"/>
      <c r="I8" s="36"/>
      <c r="J8" s="17">
        <f t="shared" si="2"/>
        <v>0</v>
      </c>
    </row>
    <row r="9" spans="1:10" ht="15.75" customHeight="1" x14ac:dyDescent="0.2">
      <c r="A9" s="23" t="s">
        <v>135</v>
      </c>
      <c r="B9" s="33">
        <v>3</v>
      </c>
      <c r="C9" s="33"/>
      <c r="D9" s="34">
        <f t="shared" si="0"/>
        <v>3</v>
      </c>
      <c r="E9" s="35">
        <v>3</v>
      </c>
      <c r="F9" s="35"/>
      <c r="G9" s="4">
        <f t="shared" si="1"/>
        <v>3</v>
      </c>
      <c r="H9" s="36"/>
      <c r="I9" s="36"/>
      <c r="J9" s="17">
        <f t="shared" si="2"/>
        <v>0</v>
      </c>
    </row>
    <row r="10" spans="1:10" ht="15.75" customHeight="1" x14ac:dyDescent="0.2">
      <c r="A10" s="23" t="s">
        <v>33</v>
      </c>
      <c r="B10" s="33">
        <v>2</v>
      </c>
      <c r="C10" s="33">
        <v>2</v>
      </c>
      <c r="D10" s="34">
        <f t="shared" si="0"/>
        <v>4</v>
      </c>
      <c r="E10" s="35">
        <v>4</v>
      </c>
      <c r="F10" s="35">
        <v>3</v>
      </c>
      <c r="G10" s="4">
        <f t="shared" si="1"/>
        <v>7</v>
      </c>
      <c r="H10" s="36"/>
      <c r="I10" s="36"/>
      <c r="J10" s="17">
        <f t="shared" si="2"/>
        <v>0</v>
      </c>
    </row>
    <row r="11" spans="1:10" ht="15.75" customHeight="1" x14ac:dyDescent="0.2">
      <c r="A11" s="23" t="s">
        <v>54</v>
      </c>
      <c r="B11" s="33">
        <v>2</v>
      </c>
      <c r="C11" s="33"/>
      <c r="D11" s="34">
        <f t="shared" si="0"/>
        <v>2</v>
      </c>
      <c r="E11" s="35">
        <v>4</v>
      </c>
      <c r="F11" s="35">
        <v>1</v>
      </c>
      <c r="G11" s="4">
        <f t="shared" si="1"/>
        <v>5</v>
      </c>
      <c r="H11" s="36"/>
      <c r="I11" s="36"/>
      <c r="J11" s="17">
        <f t="shared" si="2"/>
        <v>0</v>
      </c>
    </row>
    <row r="12" spans="1:10" ht="15.75" customHeight="1" x14ac:dyDescent="0.2">
      <c r="A12" s="23" t="s">
        <v>58</v>
      </c>
      <c r="B12" s="33"/>
      <c r="C12" s="33">
        <v>2</v>
      </c>
      <c r="D12" s="34">
        <f t="shared" si="0"/>
        <v>2</v>
      </c>
      <c r="E12" s="35"/>
      <c r="F12" s="35">
        <v>4</v>
      </c>
      <c r="G12" s="4">
        <f t="shared" si="1"/>
        <v>4</v>
      </c>
      <c r="H12" s="36"/>
      <c r="I12" s="36"/>
      <c r="J12" s="17">
        <f t="shared" si="2"/>
        <v>0</v>
      </c>
    </row>
    <row r="13" spans="1:10" ht="15.75" customHeight="1" x14ac:dyDescent="0.2">
      <c r="A13" s="23" t="s">
        <v>69</v>
      </c>
      <c r="B13" s="33">
        <v>2</v>
      </c>
      <c r="C13" s="33"/>
      <c r="D13" s="34">
        <f t="shared" si="0"/>
        <v>2</v>
      </c>
      <c r="E13" s="35">
        <v>3</v>
      </c>
      <c r="F13" s="35"/>
      <c r="G13" s="4">
        <f t="shared" si="1"/>
        <v>3</v>
      </c>
      <c r="H13" s="36"/>
      <c r="I13" s="36"/>
      <c r="J13" s="17">
        <f t="shared" si="2"/>
        <v>0</v>
      </c>
    </row>
    <row r="14" spans="1:10" ht="15.75" customHeight="1" x14ac:dyDescent="0.2">
      <c r="A14" s="87" t="s">
        <v>71</v>
      </c>
      <c r="B14" s="33"/>
      <c r="C14" s="33">
        <v>2</v>
      </c>
      <c r="D14" s="34">
        <f t="shared" si="0"/>
        <v>2</v>
      </c>
      <c r="E14" s="35"/>
      <c r="F14" s="35">
        <v>4</v>
      </c>
      <c r="G14" s="4">
        <f t="shared" si="1"/>
        <v>4</v>
      </c>
      <c r="H14" s="36"/>
      <c r="I14" s="36"/>
      <c r="J14" s="17">
        <f t="shared" si="2"/>
        <v>0</v>
      </c>
    </row>
    <row r="15" spans="1:10" ht="15.75" customHeight="1" x14ac:dyDescent="0.2">
      <c r="A15" s="87" t="s">
        <v>157</v>
      </c>
      <c r="B15" s="33"/>
      <c r="C15" s="33">
        <v>2</v>
      </c>
      <c r="D15" s="33">
        <f t="shared" si="0"/>
        <v>2</v>
      </c>
      <c r="E15" s="35"/>
      <c r="F15" s="35">
        <v>2</v>
      </c>
      <c r="G15" s="4">
        <f t="shared" si="1"/>
        <v>2</v>
      </c>
      <c r="H15" s="36"/>
      <c r="I15" s="36"/>
      <c r="J15" s="17">
        <f t="shared" si="2"/>
        <v>0</v>
      </c>
    </row>
    <row r="16" spans="1:10" ht="15.75" customHeight="1" x14ac:dyDescent="0.2">
      <c r="A16" s="23" t="s">
        <v>136</v>
      </c>
      <c r="B16" s="33">
        <v>1</v>
      </c>
      <c r="C16" s="33"/>
      <c r="D16" s="34">
        <f t="shared" si="0"/>
        <v>1</v>
      </c>
      <c r="E16" s="35">
        <v>3</v>
      </c>
      <c r="F16" s="35"/>
      <c r="G16" s="4">
        <f t="shared" si="1"/>
        <v>3</v>
      </c>
      <c r="H16" s="36"/>
      <c r="I16" s="36"/>
      <c r="J16" s="17">
        <f t="shared" si="2"/>
        <v>0</v>
      </c>
    </row>
    <row r="17" spans="1:10" ht="15.75" customHeight="1" x14ac:dyDescent="0.2">
      <c r="A17" s="23" t="s">
        <v>50</v>
      </c>
      <c r="B17" s="33">
        <v>1</v>
      </c>
      <c r="C17" s="33"/>
      <c r="D17" s="34">
        <f t="shared" si="0"/>
        <v>1</v>
      </c>
      <c r="E17" s="35">
        <v>2</v>
      </c>
      <c r="F17" s="35">
        <v>1</v>
      </c>
      <c r="G17" s="4">
        <f t="shared" si="1"/>
        <v>3</v>
      </c>
      <c r="H17" s="36"/>
      <c r="I17" s="36"/>
      <c r="J17" s="17">
        <f t="shared" si="2"/>
        <v>0</v>
      </c>
    </row>
    <row r="18" spans="1:10" ht="15.75" customHeight="1" x14ac:dyDescent="0.2">
      <c r="A18" s="23" t="s">
        <v>75</v>
      </c>
      <c r="B18" s="33"/>
      <c r="C18" s="33">
        <v>1</v>
      </c>
      <c r="D18" s="34">
        <f t="shared" si="0"/>
        <v>1</v>
      </c>
      <c r="E18" s="35">
        <v>1</v>
      </c>
      <c r="F18" s="35">
        <v>1</v>
      </c>
      <c r="G18" s="4">
        <f t="shared" si="1"/>
        <v>2</v>
      </c>
      <c r="H18" s="36"/>
      <c r="I18" s="36"/>
      <c r="J18" s="17">
        <f t="shared" si="2"/>
        <v>0</v>
      </c>
    </row>
    <row r="19" spans="1:10" ht="15.75" customHeight="1" x14ac:dyDescent="0.2">
      <c r="A19" s="88" t="s">
        <v>68</v>
      </c>
      <c r="B19" s="33"/>
      <c r="C19" s="33">
        <v>1</v>
      </c>
      <c r="D19" s="34">
        <f t="shared" si="0"/>
        <v>1</v>
      </c>
      <c r="E19" s="35"/>
      <c r="F19" s="35">
        <v>2</v>
      </c>
      <c r="G19" s="4">
        <f t="shared" si="1"/>
        <v>2</v>
      </c>
      <c r="H19" s="36"/>
      <c r="I19" s="36"/>
      <c r="J19" s="17">
        <f t="shared" si="2"/>
        <v>0</v>
      </c>
    </row>
    <row r="20" spans="1:10" ht="15.75" customHeight="1" x14ac:dyDescent="0.2">
      <c r="A20" s="72" t="s">
        <v>137</v>
      </c>
      <c r="B20" s="71">
        <v>1</v>
      </c>
      <c r="C20" s="33"/>
      <c r="D20" s="34">
        <f t="shared" si="0"/>
        <v>1</v>
      </c>
      <c r="E20" s="35">
        <v>1</v>
      </c>
      <c r="F20" s="35"/>
      <c r="G20" s="4">
        <f t="shared" si="1"/>
        <v>1</v>
      </c>
      <c r="H20" s="36"/>
      <c r="I20" s="36"/>
      <c r="J20" s="17">
        <f t="shared" si="2"/>
        <v>0</v>
      </c>
    </row>
    <row r="21" spans="1:10" ht="15.75" customHeight="1" x14ac:dyDescent="0.2">
      <c r="A21" s="72" t="s">
        <v>139</v>
      </c>
      <c r="B21" s="71"/>
      <c r="C21" s="33">
        <v>2</v>
      </c>
      <c r="D21" s="34">
        <f t="shared" si="0"/>
        <v>2</v>
      </c>
      <c r="E21" s="35"/>
      <c r="F21" s="35">
        <v>2</v>
      </c>
      <c r="G21" s="4">
        <f t="shared" si="1"/>
        <v>2</v>
      </c>
      <c r="H21" s="36"/>
      <c r="I21" s="36"/>
      <c r="J21" s="17">
        <f t="shared" si="2"/>
        <v>0</v>
      </c>
    </row>
    <row r="22" spans="1:10" ht="15.75" customHeight="1" x14ac:dyDescent="0.2">
      <c r="A22" s="73" t="s">
        <v>152</v>
      </c>
      <c r="B22" s="71"/>
      <c r="C22" s="33">
        <v>2</v>
      </c>
      <c r="D22" s="34">
        <f t="shared" si="0"/>
        <v>2</v>
      </c>
      <c r="E22" s="35"/>
      <c r="F22" s="35">
        <v>2</v>
      </c>
      <c r="G22" s="4">
        <f t="shared" si="1"/>
        <v>2</v>
      </c>
      <c r="H22" s="36"/>
      <c r="I22" s="36"/>
      <c r="J22" s="17">
        <f t="shared" si="2"/>
        <v>0</v>
      </c>
    </row>
    <row r="23" spans="1:10" ht="15.75" customHeight="1" x14ac:dyDescent="0.2">
      <c r="A23" s="132" t="s">
        <v>114</v>
      </c>
      <c r="B23" s="129"/>
      <c r="C23" s="33">
        <v>1</v>
      </c>
      <c r="D23" s="34">
        <f t="shared" si="0"/>
        <v>1</v>
      </c>
      <c r="E23" s="35"/>
      <c r="F23" s="35">
        <v>1</v>
      </c>
      <c r="G23" s="4">
        <f t="shared" si="1"/>
        <v>1</v>
      </c>
      <c r="H23" s="36"/>
      <c r="I23" s="36"/>
      <c r="J23" s="17">
        <f t="shared" si="2"/>
        <v>0</v>
      </c>
    </row>
    <row r="24" spans="1:10" ht="15.75" customHeight="1" x14ac:dyDescent="0.2">
      <c r="A24" s="73" t="s">
        <v>56</v>
      </c>
      <c r="B24" s="131"/>
      <c r="C24" s="104">
        <v>1</v>
      </c>
      <c r="D24" s="34">
        <f t="shared" si="0"/>
        <v>1</v>
      </c>
      <c r="E24" s="4"/>
      <c r="F24" s="4">
        <v>1</v>
      </c>
      <c r="G24" s="4">
        <f t="shared" si="1"/>
        <v>1</v>
      </c>
      <c r="H24" s="17"/>
      <c r="I24" s="17"/>
      <c r="J24" s="17">
        <f t="shared" si="2"/>
        <v>0</v>
      </c>
    </row>
    <row r="25" spans="1:10" ht="15.75" customHeight="1" x14ac:dyDescent="0.2">
      <c r="A25" s="72" t="s">
        <v>37</v>
      </c>
      <c r="B25" s="130"/>
      <c r="C25" s="71">
        <v>1</v>
      </c>
      <c r="D25" s="34">
        <f t="shared" si="0"/>
        <v>1</v>
      </c>
      <c r="E25" s="35">
        <v>1</v>
      </c>
      <c r="F25" s="35">
        <v>2</v>
      </c>
      <c r="G25" s="4">
        <f t="shared" si="1"/>
        <v>3</v>
      </c>
      <c r="H25" s="36"/>
      <c r="I25" s="36"/>
      <c r="J25" s="17">
        <f t="shared" si="2"/>
        <v>0</v>
      </c>
    </row>
    <row r="26" spans="1:10" ht="15.75" customHeight="1" x14ac:dyDescent="0.2">
      <c r="A26" s="73" t="s">
        <v>31</v>
      </c>
      <c r="B26" s="131"/>
      <c r="C26" s="104">
        <v>1</v>
      </c>
      <c r="D26" s="34">
        <f t="shared" si="0"/>
        <v>1</v>
      </c>
      <c r="E26" s="4"/>
      <c r="F26" s="35">
        <v>4</v>
      </c>
      <c r="G26" s="4">
        <f t="shared" si="1"/>
        <v>4</v>
      </c>
      <c r="H26" s="17"/>
      <c r="I26" s="17"/>
      <c r="J26" s="17">
        <f t="shared" si="2"/>
        <v>0</v>
      </c>
    </row>
    <row r="27" spans="1:10" ht="15.75" customHeight="1" x14ac:dyDescent="0.2">
      <c r="A27" s="72" t="s">
        <v>60</v>
      </c>
      <c r="B27" s="130"/>
      <c r="C27" s="71"/>
      <c r="D27" s="34">
        <f t="shared" si="0"/>
        <v>0</v>
      </c>
      <c r="E27" s="35">
        <v>1</v>
      </c>
      <c r="F27" s="35"/>
      <c r="G27" s="4">
        <f t="shared" si="1"/>
        <v>1</v>
      </c>
      <c r="H27" s="36"/>
      <c r="I27" s="36"/>
      <c r="J27" s="17">
        <f t="shared" si="2"/>
        <v>0</v>
      </c>
    </row>
    <row r="28" spans="1:10" s="92" customFormat="1" ht="15.75" customHeight="1" x14ac:dyDescent="0.2">
      <c r="A28" s="72" t="s">
        <v>138</v>
      </c>
      <c r="B28" s="130"/>
      <c r="C28" s="71">
        <v>1</v>
      </c>
      <c r="D28" s="34">
        <f t="shared" si="0"/>
        <v>1</v>
      </c>
      <c r="E28" s="35"/>
      <c r="F28" s="35">
        <v>3</v>
      </c>
      <c r="G28" s="4">
        <f t="shared" si="1"/>
        <v>3</v>
      </c>
      <c r="H28" s="36"/>
      <c r="I28" s="36"/>
      <c r="J28" s="17">
        <f t="shared" si="2"/>
        <v>0</v>
      </c>
    </row>
    <row r="29" spans="1:10" ht="15.75" customHeight="1" x14ac:dyDescent="0.2">
      <c r="A29" s="73" t="s">
        <v>62</v>
      </c>
      <c r="B29" s="130"/>
      <c r="C29" s="71">
        <v>1</v>
      </c>
      <c r="D29" s="34">
        <f t="shared" si="0"/>
        <v>1</v>
      </c>
      <c r="E29" s="35"/>
      <c r="F29" s="35">
        <v>2</v>
      </c>
      <c r="G29" s="4">
        <f t="shared" si="1"/>
        <v>2</v>
      </c>
      <c r="H29" s="36"/>
      <c r="I29" s="36"/>
      <c r="J29" s="17">
        <f t="shared" si="2"/>
        <v>0</v>
      </c>
    </row>
    <row r="30" spans="1:10" ht="15.75" customHeight="1" x14ac:dyDescent="0.2">
      <c r="A30" s="37"/>
      <c r="B30" s="37"/>
      <c r="C30" s="37"/>
      <c r="D30" s="38"/>
      <c r="E30" s="37">
        <f>SUM(E3:E29)</f>
        <v>46</v>
      </c>
      <c r="F30" s="37">
        <f>SUM(F3:F29)</f>
        <v>68</v>
      </c>
      <c r="G30" s="38">
        <f>SUM(G3:G29)</f>
        <v>114</v>
      </c>
      <c r="H30" s="37"/>
      <c r="I30" s="37"/>
      <c r="J30" s="38"/>
    </row>
    <row r="31" spans="1:10" ht="15.75" customHeight="1" x14ac:dyDescent="0.2">
      <c r="A31" s="37"/>
      <c r="B31" s="37"/>
      <c r="C31" s="37"/>
      <c r="D31" s="38"/>
      <c r="E31" s="37"/>
      <c r="F31" s="37"/>
      <c r="G31" s="38"/>
      <c r="H31" s="37"/>
      <c r="I31" s="37"/>
      <c r="J31" s="38"/>
    </row>
    <row r="32" spans="1:10" ht="15.75" customHeight="1" x14ac:dyDescent="0.2">
      <c r="A32" s="37"/>
      <c r="B32" s="37"/>
      <c r="C32" s="37"/>
      <c r="D32" s="38"/>
      <c r="E32" s="37"/>
      <c r="F32" s="37"/>
      <c r="G32" s="38"/>
      <c r="H32" s="37"/>
      <c r="I32" s="37"/>
      <c r="J32" s="38"/>
    </row>
    <row r="33" spans="1:10" ht="15.75" customHeight="1" x14ac:dyDescent="0.2">
      <c r="A33" s="37"/>
      <c r="B33" s="37"/>
      <c r="C33" s="37"/>
      <c r="D33" s="38"/>
      <c r="E33" s="37"/>
      <c r="F33" s="37"/>
      <c r="G33" s="38"/>
      <c r="H33" s="37"/>
      <c r="I33" s="37"/>
      <c r="J33" s="38"/>
    </row>
    <row r="34" spans="1:10" ht="15.75" customHeight="1" x14ac:dyDescent="0.2">
      <c r="A34" s="37"/>
      <c r="B34" s="37"/>
      <c r="C34" s="37"/>
      <c r="D34" s="38"/>
      <c r="E34" s="37"/>
      <c r="F34" s="37"/>
      <c r="G34" s="38"/>
      <c r="H34" s="37"/>
      <c r="I34" s="37"/>
      <c r="J34" s="38"/>
    </row>
    <row r="35" spans="1:10" ht="15.75" customHeight="1" x14ac:dyDescent="0.2">
      <c r="A35" s="37"/>
      <c r="B35" s="37"/>
      <c r="C35" s="37"/>
      <c r="D35" s="38"/>
      <c r="E35" s="37"/>
      <c r="F35" s="37"/>
      <c r="G35" s="38"/>
      <c r="H35" s="37"/>
      <c r="I35" s="37"/>
      <c r="J35" s="38"/>
    </row>
    <row r="36" spans="1:10" ht="15.75" customHeight="1" x14ac:dyDescent="0.2">
      <c r="A36" s="37"/>
      <c r="B36" s="37"/>
      <c r="C36" s="37"/>
      <c r="D36" s="38"/>
      <c r="E36" s="37"/>
      <c r="F36" s="37"/>
      <c r="G36" s="38"/>
      <c r="H36" s="37"/>
      <c r="I36" s="37"/>
      <c r="J36" s="38"/>
    </row>
    <row r="37" spans="1:10" ht="15.75" customHeight="1" x14ac:dyDescent="0.2">
      <c r="A37" s="37"/>
      <c r="B37" s="37"/>
      <c r="C37" s="37"/>
      <c r="D37" s="38"/>
      <c r="E37" s="37"/>
      <c r="F37" s="37"/>
      <c r="G37" s="38"/>
      <c r="H37" s="37"/>
      <c r="I37" s="37"/>
      <c r="J37" s="38"/>
    </row>
    <row r="38" spans="1:10" ht="15.75" customHeight="1" x14ac:dyDescent="0.2">
      <c r="A38" s="37"/>
      <c r="B38" s="37"/>
      <c r="C38" s="37"/>
      <c r="D38" s="38"/>
      <c r="E38" s="37"/>
      <c r="F38" s="37"/>
      <c r="G38" s="38"/>
      <c r="H38" s="37"/>
      <c r="I38" s="37"/>
      <c r="J38" s="38"/>
    </row>
    <row r="39" spans="1:10" ht="15.75" customHeight="1" x14ac:dyDescent="0.2">
      <c r="A39" s="37"/>
      <c r="B39" s="37"/>
      <c r="C39" s="37"/>
      <c r="D39" s="38"/>
      <c r="E39" s="37"/>
      <c r="F39" s="37"/>
      <c r="G39" s="38"/>
      <c r="H39" s="37"/>
      <c r="I39" s="37"/>
      <c r="J39" s="38"/>
    </row>
    <row r="40" spans="1:10" ht="15.75" customHeight="1" x14ac:dyDescent="0.2">
      <c r="A40" s="37"/>
      <c r="B40" s="37"/>
      <c r="C40" s="37"/>
      <c r="D40" s="38"/>
      <c r="E40" s="37"/>
      <c r="F40" s="37"/>
      <c r="G40" s="38"/>
      <c r="H40" s="37"/>
      <c r="I40" s="37"/>
      <c r="J40" s="38"/>
    </row>
    <row r="41" spans="1:10" ht="15.75" customHeight="1" x14ac:dyDescent="0.2">
      <c r="A41" s="37"/>
      <c r="B41" s="37"/>
      <c r="C41" s="37"/>
      <c r="D41" s="38"/>
      <c r="E41" s="37"/>
      <c r="F41" s="37"/>
      <c r="G41" s="38"/>
      <c r="H41" s="37"/>
      <c r="I41" s="37"/>
      <c r="J41" s="38"/>
    </row>
    <row r="42" spans="1:10" ht="15.75" customHeight="1" x14ac:dyDescent="0.2">
      <c r="A42" s="37"/>
      <c r="B42" s="37"/>
      <c r="C42" s="37"/>
      <c r="D42" s="38"/>
      <c r="E42" s="37"/>
      <c r="F42" s="37"/>
      <c r="G42" s="38"/>
      <c r="H42" s="37"/>
      <c r="I42" s="37"/>
      <c r="J42" s="38"/>
    </row>
    <row r="43" spans="1:10" ht="15.75" customHeight="1" x14ac:dyDescent="0.2">
      <c r="A43" s="37"/>
      <c r="B43" s="37"/>
      <c r="C43" s="37"/>
      <c r="D43" s="38"/>
      <c r="E43" s="37"/>
      <c r="F43" s="37"/>
      <c r="G43" s="38"/>
      <c r="H43" s="37"/>
      <c r="I43" s="37"/>
      <c r="J43" s="38"/>
    </row>
    <row r="44" spans="1:10" ht="15.75" customHeight="1" x14ac:dyDescent="0.2">
      <c r="A44" s="37"/>
      <c r="B44" s="37"/>
      <c r="C44" s="37"/>
      <c r="D44" s="38"/>
      <c r="E44" s="37"/>
      <c r="F44" s="37"/>
      <c r="G44" s="38"/>
      <c r="H44" s="37"/>
      <c r="I44" s="37"/>
      <c r="J44" s="38"/>
    </row>
    <row r="45" spans="1:10" ht="15.75" customHeight="1" x14ac:dyDescent="0.2">
      <c r="A45" s="37"/>
      <c r="B45" s="37"/>
      <c r="C45" s="37"/>
      <c r="D45" s="38"/>
      <c r="E45" s="37"/>
      <c r="F45" s="37"/>
      <c r="G45" s="38"/>
      <c r="H45" s="37"/>
      <c r="I45" s="37"/>
      <c r="J45" s="38"/>
    </row>
    <row r="46" spans="1:10" ht="15.75" customHeight="1" x14ac:dyDescent="0.2">
      <c r="A46" s="37"/>
      <c r="B46" s="37"/>
      <c r="C46" s="37"/>
      <c r="D46" s="38"/>
      <c r="E46" s="37"/>
      <c r="F46" s="37"/>
      <c r="G46" s="38"/>
      <c r="H46" s="37"/>
      <c r="I46" s="37"/>
      <c r="J46" s="38"/>
    </row>
    <row r="47" spans="1:10" ht="15.75" customHeight="1" x14ac:dyDescent="0.2">
      <c r="A47" s="37"/>
      <c r="B47" s="37"/>
      <c r="C47" s="37"/>
      <c r="D47" s="38"/>
      <c r="E47" s="37"/>
      <c r="F47" s="37"/>
      <c r="G47" s="38"/>
      <c r="H47" s="37"/>
      <c r="I47" s="37"/>
      <c r="J47" s="38"/>
    </row>
    <row r="48" spans="1:10" ht="15.75" customHeight="1" x14ac:dyDescent="0.2">
      <c r="A48" s="37"/>
      <c r="B48" s="37"/>
      <c r="C48" s="37"/>
      <c r="D48" s="38"/>
      <c r="E48" s="37"/>
      <c r="F48" s="37"/>
      <c r="G48" s="38"/>
      <c r="H48" s="37"/>
      <c r="I48" s="37"/>
      <c r="J48" s="38"/>
    </row>
    <row r="49" spans="1:10" ht="15.75" customHeight="1" x14ac:dyDescent="0.2">
      <c r="A49" s="37"/>
      <c r="B49" s="37"/>
      <c r="C49" s="37"/>
      <c r="D49" s="38"/>
      <c r="E49" s="37"/>
      <c r="F49" s="37"/>
      <c r="G49" s="38"/>
      <c r="H49" s="37"/>
      <c r="I49" s="37"/>
      <c r="J49" s="38"/>
    </row>
    <row r="50" spans="1:10" ht="15.75" customHeight="1" x14ac:dyDescent="0.2">
      <c r="A50" s="37"/>
      <c r="B50" s="37"/>
      <c r="C50" s="37"/>
      <c r="D50" s="38"/>
      <c r="E50" s="37"/>
      <c r="F50" s="37"/>
      <c r="G50" s="38"/>
      <c r="H50" s="37"/>
      <c r="I50" s="37"/>
      <c r="J50" s="38"/>
    </row>
    <row r="51" spans="1:10" ht="15.75" customHeight="1" x14ac:dyDescent="0.2">
      <c r="A51" s="37"/>
      <c r="B51" s="37"/>
      <c r="C51" s="37"/>
      <c r="D51" s="38"/>
      <c r="E51" s="37"/>
      <c r="F51" s="37"/>
      <c r="G51" s="38"/>
      <c r="H51" s="37"/>
      <c r="I51" s="37"/>
      <c r="J51" s="38"/>
    </row>
    <row r="52" spans="1:10" ht="15.75" customHeight="1" x14ac:dyDescent="0.2">
      <c r="A52" s="37"/>
      <c r="B52" s="37"/>
      <c r="C52" s="37"/>
      <c r="D52" s="38"/>
      <c r="E52" s="37"/>
      <c r="F52" s="37"/>
      <c r="G52" s="38"/>
      <c r="H52" s="37"/>
      <c r="I52" s="37"/>
      <c r="J52" s="38"/>
    </row>
    <row r="53" spans="1:10" ht="15.75" customHeight="1" x14ac:dyDescent="0.2">
      <c r="A53" s="37"/>
      <c r="B53" s="37"/>
      <c r="C53" s="37"/>
      <c r="D53" s="38"/>
      <c r="E53" s="37"/>
      <c r="F53" s="37"/>
      <c r="G53" s="38"/>
      <c r="H53" s="37"/>
      <c r="I53" s="37"/>
      <c r="J53" s="38"/>
    </row>
    <row r="54" spans="1:10" ht="15.75" customHeight="1" x14ac:dyDescent="0.2">
      <c r="A54" s="37"/>
      <c r="B54" s="37"/>
      <c r="C54" s="37"/>
      <c r="D54" s="38"/>
      <c r="E54" s="37"/>
      <c r="F54" s="37"/>
      <c r="G54" s="38"/>
      <c r="H54" s="37"/>
      <c r="I54" s="37"/>
      <c r="J54" s="38"/>
    </row>
    <row r="55" spans="1:10" ht="15.75" customHeight="1" x14ac:dyDescent="0.2">
      <c r="A55" s="37"/>
      <c r="B55" s="37"/>
      <c r="C55" s="37"/>
      <c r="D55" s="38"/>
      <c r="E55" s="37"/>
      <c r="F55" s="37"/>
      <c r="G55" s="38"/>
      <c r="H55" s="37"/>
      <c r="I55" s="37"/>
      <c r="J55" s="38"/>
    </row>
    <row r="56" spans="1:10" ht="15.75" customHeight="1" x14ac:dyDescent="0.2">
      <c r="A56" s="37"/>
      <c r="B56" s="37"/>
      <c r="C56" s="37"/>
      <c r="D56" s="38"/>
      <c r="E56" s="37"/>
      <c r="F56" s="37"/>
      <c r="G56" s="38"/>
      <c r="H56" s="37"/>
      <c r="I56" s="37"/>
      <c r="J56" s="38"/>
    </row>
    <row r="57" spans="1:10" ht="15.75" customHeight="1" x14ac:dyDescent="0.2">
      <c r="D57" s="39"/>
      <c r="G57" s="39"/>
      <c r="J57" s="39"/>
    </row>
    <row r="58" spans="1:10" ht="15.75" customHeight="1" x14ac:dyDescent="0.2">
      <c r="D58" s="39"/>
      <c r="G58" s="39"/>
      <c r="J58" s="39"/>
    </row>
    <row r="59" spans="1:10" ht="15.75" customHeight="1" x14ac:dyDescent="0.2">
      <c r="D59" s="39"/>
      <c r="G59" s="39"/>
      <c r="J59" s="39"/>
    </row>
    <row r="60" spans="1:10" ht="15.75" customHeight="1" x14ac:dyDescent="0.2">
      <c r="D60" s="39"/>
      <c r="G60" s="39"/>
      <c r="J60" s="39"/>
    </row>
    <row r="61" spans="1:10" ht="15.75" customHeight="1" x14ac:dyDescent="0.2">
      <c r="D61" s="39"/>
      <c r="G61" s="39"/>
      <c r="J61" s="39"/>
    </row>
    <row r="62" spans="1:10" ht="15.75" customHeight="1" x14ac:dyDescent="0.2">
      <c r="D62" s="39"/>
      <c r="G62" s="39"/>
      <c r="J62" s="39"/>
    </row>
    <row r="63" spans="1:10" ht="15.75" customHeight="1" x14ac:dyDescent="0.2">
      <c r="D63" s="39"/>
      <c r="G63" s="39"/>
      <c r="J63" s="39"/>
    </row>
    <row r="64" spans="1:10" ht="15.75" customHeight="1" x14ac:dyDescent="0.2">
      <c r="D64" s="39"/>
      <c r="G64" s="39"/>
      <c r="J64" s="39"/>
    </row>
    <row r="65" spans="4:10" ht="15.75" customHeight="1" x14ac:dyDescent="0.2">
      <c r="D65" s="39"/>
      <c r="G65" s="39"/>
      <c r="J65" s="39"/>
    </row>
    <row r="66" spans="4:10" ht="15.75" customHeight="1" x14ac:dyDescent="0.2">
      <c r="D66" s="39"/>
      <c r="G66" s="39"/>
      <c r="J66" s="39"/>
    </row>
    <row r="67" spans="4:10" ht="15.75" customHeight="1" x14ac:dyDescent="0.2">
      <c r="D67" s="39"/>
      <c r="G67" s="39"/>
      <c r="J67" s="39"/>
    </row>
    <row r="68" spans="4:10" ht="15.75" customHeight="1" x14ac:dyDescent="0.2">
      <c r="D68" s="39"/>
      <c r="G68" s="39"/>
      <c r="J68" s="39"/>
    </row>
    <row r="69" spans="4:10" ht="15.75" customHeight="1" x14ac:dyDescent="0.2">
      <c r="D69" s="39"/>
      <c r="G69" s="39"/>
      <c r="J69" s="39"/>
    </row>
    <row r="70" spans="4:10" ht="15.75" customHeight="1" x14ac:dyDescent="0.2">
      <c r="D70" s="39"/>
      <c r="G70" s="39"/>
      <c r="J70" s="39"/>
    </row>
    <row r="71" spans="4:10" ht="15.75" customHeight="1" x14ac:dyDescent="0.2">
      <c r="D71" s="39"/>
      <c r="G71" s="39"/>
      <c r="J71" s="39"/>
    </row>
    <row r="72" spans="4:10" ht="15.75" customHeight="1" x14ac:dyDescent="0.2">
      <c r="D72" s="39"/>
      <c r="G72" s="39"/>
      <c r="J72" s="39"/>
    </row>
    <row r="73" spans="4:10" ht="15.75" customHeight="1" x14ac:dyDescent="0.2">
      <c r="D73" s="39"/>
      <c r="G73" s="39"/>
      <c r="J73" s="39"/>
    </row>
    <row r="74" spans="4:10" ht="15.75" customHeight="1" x14ac:dyDescent="0.2">
      <c r="D74" s="39"/>
      <c r="G74" s="39"/>
      <c r="J74" s="39"/>
    </row>
    <row r="75" spans="4:10" ht="15.75" customHeight="1" x14ac:dyDescent="0.2">
      <c r="D75" s="39"/>
      <c r="G75" s="39"/>
      <c r="J75" s="39"/>
    </row>
    <row r="76" spans="4:10" ht="15.75" customHeight="1" x14ac:dyDescent="0.2">
      <c r="D76" s="39"/>
      <c r="G76" s="39"/>
      <c r="J76" s="39"/>
    </row>
    <row r="77" spans="4:10" ht="15.75" customHeight="1" x14ac:dyDescent="0.2">
      <c r="D77" s="39"/>
      <c r="G77" s="39"/>
      <c r="J77" s="39"/>
    </row>
    <row r="78" spans="4:10" ht="15.75" customHeight="1" x14ac:dyDescent="0.2">
      <c r="D78" s="39"/>
      <c r="G78" s="39"/>
      <c r="J78" s="39"/>
    </row>
    <row r="79" spans="4:10" ht="15.75" customHeight="1" x14ac:dyDescent="0.2">
      <c r="D79" s="39"/>
      <c r="G79" s="39"/>
      <c r="J79" s="39"/>
    </row>
    <row r="80" spans="4:10" ht="15.75" customHeight="1" x14ac:dyDescent="0.2">
      <c r="D80" s="39"/>
      <c r="G80" s="39"/>
      <c r="J80" s="39"/>
    </row>
    <row r="81" spans="4:10" ht="15.75" customHeight="1" x14ac:dyDescent="0.2">
      <c r="D81" s="39"/>
      <c r="G81" s="39"/>
      <c r="J81" s="39"/>
    </row>
    <row r="82" spans="4:10" ht="15.75" customHeight="1" x14ac:dyDescent="0.2">
      <c r="D82" s="39"/>
      <c r="G82" s="39"/>
      <c r="J82" s="39"/>
    </row>
    <row r="83" spans="4:10" ht="15.75" customHeight="1" x14ac:dyDescent="0.2">
      <c r="D83" s="39"/>
      <c r="G83" s="39"/>
      <c r="J83" s="39"/>
    </row>
    <row r="84" spans="4:10" ht="15.75" customHeight="1" x14ac:dyDescent="0.2">
      <c r="D84" s="39"/>
      <c r="G84" s="39"/>
      <c r="J84" s="39"/>
    </row>
    <row r="85" spans="4:10" ht="15.75" customHeight="1" x14ac:dyDescent="0.2">
      <c r="D85" s="39"/>
      <c r="G85" s="39"/>
      <c r="J85" s="39"/>
    </row>
    <row r="86" spans="4:10" ht="15.75" customHeight="1" x14ac:dyDescent="0.2">
      <c r="D86" s="39"/>
      <c r="G86" s="39"/>
      <c r="J86" s="39"/>
    </row>
    <row r="87" spans="4:10" ht="15.75" customHeight="1" x14ac:dyDescent="0.2">
      <c r="D87" s="39"/>
      <c r="G87" s="39"/>
      <c r="J87" s="39"/>
    </row>
    <row r="88" spans="4:10" ht="15.75" customHeight="1" x14ac:dyDescent="0.2">
      <c r="D88" s="39"/>
      <c r="G88" s="39"/>
      <c r="J88" s="39"/>
    </row>
    <row r="89" spans="4:10" ht="15.75" customHeight="1" x14ac:dyDescent="0.2">
      <c r="D89" s="39"/>
      <c r="G89" s="39"/>
      <c r="J89" s="39"/>
    </row>
    <row r="90" spans="4:10" ht="15.75" customHeight="1" x14ac:dyDescent="0.2">
      <c r="D90" s="39"/>
      <c r="G90" s="39"/>
      <c r="J90" s="39"/>
    </row>
    <row r="91" spans="4:10" ht="15.75" customHeight="1" x14ac:dyDescent="0.2">
      <c r="D91" s="39"/>
      <c r="G91" s="39"/>
      <c r="J91" s="39"/>
    </row>
    <row r="92" spans="4:10" ht="15.75" customHeight="1" x14ac:dyDescent="0.2">
      <c r="D92" s="39"/>
      <c r="G92" s="39"/>
      <c r="J92" s="39"/>
    </row>
    <row r="93" spans="4:10" ht="15.75" customHeight="1" x14ac:dyDescent="0.2">
      <c r="D93" s="39"/>
      <c r="G93" s="39"/>
      <c r="J93" s="39"/>
    </row>
    <row r="94" spans="4:10" ht="15.75" customHeight="1" x14ac:dyDescent="0.2">
      <c r="D94" s="39"/>
      <c r="G94" s="39"/>
      <c r="J94" s="39"/>
    </row>
    <row r="95" spans="4:10" ht="15.75" customHeight="1" x14ac:dyDescent="0.2">
      <c r="D95" s="39"/>
      <c r="G95" s="39"/>
      <c r="J95" s="39"/>
    </row>
    <row r="96" spans="4:10" ht="15.75" customHeight="1" x14ac:dyDescent="0.2">
      <c r="D96" s="39"/>
      <c r="G96" s="39"/>
      <c r="J96" s="39"/>
    </row>
    <row r="97" spans="4:10" ht="15.75" customHeight="1" x14ac:dyDescent="0.2">
      <c r="D97" s="39"/>
      <c r="G97" s="39"/>
      <c r="J97" s="39"/>
    </row>
    <row r="98" spans="4:10" ht="15.75" customHeight="1" x14ac:dyDescent="0.2">
      <c r="D98" s="39"/>
      <c r="G98" s="39"/>
      <c r="J98" s="39"/>
    </row>
    <row r="99" spans="4:10" ht="15.75" customHeight="1" x14ac:dyDescent="0.2">
      <c r="D99" s="39"/>
      <c r="G99" s="39"/>
      <c r="J99" s="39"/>
    </row>
    <row r="100" spans="4:10" ht="15.75" customHeight="1" x14ac:dyDescent="0.2">
      <c r="D100" s="39"/>
      <c r="G100" s="39"/>
      <c r="J100" s="39"/>
    </row>
    <row r="101" spans="4:10" ht="15.75" customHeight="1" x14ac:dyDescent="0.2">
      <c r="D101" s="39"/>
      <c r="G101" s="39"/>
      <c r="J101" s="39"/>
    </row>
    <row r="102" spans="4:10" ht="15.75" customHeight="1" x14ac:dyDescent="0.2">
      <c r="D102" s="39"/>
      <c r="G102" s="39"/>
      <c r="J102" s="39"/>
    </row>
    <row r="103" spans="4:10" ht="15.75" customHeight="1" x14ac:dyDescent="0.2">
      <c r="D103" s="39"/>
      <c r="G103" s="39"/>
      <c r="J103" s="39"/>
    </row>
    <row r="104" spans="4:10" ht="15.75" customHeight="1" x14ac:dyDescent="0.2">
      <c r="D104" s="39"/>
      <c r="G104" s="39"/>
      <c r="J104" s="39"/>
    </row>
    <row r="105" spans="4:10" ht="15.75" customHeight="1" x14ac:dyDescent="0.2">
      <c r="D105" s="39"/>
      <c r="G105" s="39"/>
      <c r="J105" s="39"/>
    </row>
    <row r="106" spans="4:10" ht="15.75" customHeight="1" x14ac:dyDescent="0.2">
      <c r="D106" s="39"/>
      <c r="G106" s="39"/>
      <c r="J106" s="39"/>
    </row>
    <row r="107" spans="4:10" ht="15.75" customHeight="1" x14ac:dyDescent="0.2">
      <c r="D107" s="39"/>
      <c r="G107" s="39"/>
      <c r="J107" s="39"/>
    </row>
    <row r="108" spans="4:10" ht="15.75" customHeight="1" x14ac:dyDescent="0.2">
      <c r="D108" s="39"/>
      <c r="G108" s="39"/>
      <c r="J108" s="39"/>
    </row>
    <row r="109" spans="4:10" ht="15.75" customHeight="1" x14ac:dyDescent="0.2">
      <c r="D109" s="39"/>
      <c r="G109" s="39"/>
      <c r="J109" s="39"/>
    </row>
    <row r="110" spans="4:10" ht="15.75" customHeight="1" x14ac:dyDescent="0.2">
      <c r="D110" s="39"/>
      <c r="G110" s="39"/>
      <c r="J110" s="39"/>
    </row>
    <row r="111" spans="4:10" ht="15.75" customHeight="1" x14ac:dyDescent="0.2">
      <c r="D111" s="39"/>
      <c r="G111" s="39"/>
      <c r="J111" s="39"/>
    </row>
    <row r="112" spans="4:10" ht="15.75" customHeight="1" x14ac:dyDescent="0.2">
      <c r="D112" s="39"/>
      <c r="G112" s="39"/>
      <c r="J112" s="39"/>
    </row>
    <row r="113" spans="4:10" ht="15.75" customHeight="1" x14ac:dyDescent="0.2">
      <c r="D113" s="39"/>
      <c r="G113" s="39"/>
      <c r="J113" s="39"/>
    </row>
    <row r="114" spans="4:10" ht="15.75" customHeight="1" x14ac:dyDescent="0.2">
      <c r="D114" s="39"/>
      <c r="G114" s="39"/>
      <c r="J114" s="39"/>
    </row>
    <row r="115" spans="4:10" ht="15.75" customHeight="1" x14ac:dyDescent="0.2">
      <c r="D115" s="39"/>
      <c r="G115" s="39"/>
      <c r="J115" s="39"/>
    </row>
    <row r="116" spans="4:10" ht="15.75" customHeight="1" x14ac:dyDescent="0.2">
      <c r="D116" s="39"/>
      <c r="G116" s="39"/>
      <c r="J116" s="39"/>
    </row>
    <row r="117" spans="4:10" ht="15.75" customHeight="1" x14ac:dyDescent="0.2">
      <c r="D117" s="39"/>
      <c r="G117" s="39"/>
      <c r="J117" s="39"/>
    </row>
    <row r="118" spans="4:10" ht="15.75" customHeight="1" x14ac:dyDescent="0.2">
      <c r="D118" s="39"/>
      <c r="G118" s="39"/>
      <c r="J118" s="39"/>
    </row>
    <row r="119" spans="4:10" ht="15.75" customHeight="1" x14ac:dyDescent="0.2">
      <c r="D119" s="39"/>
      <c r="G119" s="39"/>
      <c r="J119" s="39"/>
    </row>
    <row r="120" spans="4:10" ht="15.75" customHeight="1" x14ac:dyDescent="0.2">
      <c r="D120" s="39"/>
      <c r="G120" s="39"/>
      <c r="J120" s="39"/>
    </row>
    <row r="121" spans="4:10" ht="15.75" customHeight="1" x14ac:dyDescent="0.2">
      <c r="D121" s="39"/>
      <c r="G121" s="39"/>
      <c r="J121" s="39"/>
    </row>
    <row r="122" spans="4:10" ht="15.75" customHeight="1" x14ac:dyDescent="0.2">
      <c r="D122" s="39"/>
      <c r="G122" s="39"/>
      <c r="J122" s="39"/>
    </row>
    <row r="123" spans="4:10" ht="15.75" customHeight="1" x14ac:dyDescent="0.2">
      <c r="D123" s="39"/>
      <c r="G123" s="39"/>
      <c r="J123" s="39"/>
    </row>
    <row r="124" spans="4:10" ht="15.75" customHeight="1" x14ac:dyDescent="0.2">
      <c r="D124" s="39"/>
      <c r="G124" s="39"/>
      <c r="J124" s="39"/>
    </row>
    <row r="125" spans="4:10" ht="15.75" customHeight="1" x14ac:dyDescent="0.2">
      <c r="D125" s="39"/>
      <c r="G125" s="39"/>
      <c r="J125" s="39"/>
    </row>
    <row r="126" spans="4:10" ht="15.75" customHeight="1" x14ac:dyDescent="0.2">
      <c r="D126" s="39"/>
      <c r="G126" s="39"/>
      <c r="J126" s="39"/>
    </row>
    <row r="127" spans="4:10" ht="15.75" customHeight="1" x14ac:dyDescent="0.2">
      <c r="D127" s="39"/>
      <c r="G127" s="39"/>
      <c r="J127" s="39"/>
    </row>
    <row r="128" spans="4:10" ht="15.75" customHeight="1" x14ac:dyDescent="0.2">
      <c r="D128" s="39"/>
      <c r="G128" s="39"/>
      <c r="J128" s="39"/>
    </row>
    <row r="129" spans="4:10" ht="15.75" customHeight="1" x14ac:dyDescent="0.2">
      <c r="D129" s="39"/>
      <c r="G129" s="39"/>
      <c r="J129" s="39"/>
    </row>
    <row r="130" spans="4:10" ht="15.75" customHeight="1" x14ac:dyDescent="0.2">
      <c r="D130" s="39"/>
      <c r="G130" s="39"/>
      <c r="J130" s="39"/>
    </row>
    <row r="131" spans="4:10" ht="15.75" customHeight="1" x14ac:dyDescent="0.2">
      <c r="D131" s="39"/>
      <c r="G131" s="39"/>
      <c r="J131" s="39"/>
    </row>
    <row r="132" spans="4:10" ht="15.75" customHeight="1" x14ac:dyDescent="0.2">
      <c r="D132" s="39"/>
      <c r="G132" s="39"/>
      <c r="J132" s="39"/>
    </row>
    <row r="133" spans="4:10" ht="15.75" customHeight="1" x14ac:dyDescent="0.2">
      <c r="D133" s="39"/>
      <c r="G133" s="39"/>
      <c r="J133" s="39"/>
    </row>
    <row r="134" spans="4:10" ht="15.75" customHeight="1" x14ac:dyDescent="0.2">
      <c r="D134" s="39"/>
      <c r="G134" s="39"/>
      <c r="J134" s="39"/>
    </row>
    <row r="135" spans="4:10" ht="15.75" customHeight="1" x14ac:dyDescent="0.2">
      <c r="D135" s="39"/>
      <c r="G135" s="39"/>
      <c r="J135" s="39"/>
    </row>
    <row r="136" spans="4:10" ht="15.75" customHeight="1" x14ac:dyDescent="0.2">
      <c r="D136" s="39"/>
      <c r="G136" s="39"/>
      <c r="J136" s="39"/>
    </row>
    <row r="137" spans="4:10" ht="15.75" customHeight="1" x14ac:dyDescent="0.2">
      <c r="D137" s="39"/>
      <c r="G137" s="39"/>
      <c r="J137" s="39"/>
    </row>
    <row r="138" spans="4:10" ht="15.75" customHeight="1" x14ac:dyDescent="0.2">
      <c r="D138" s="39"/>
      <c r="G138" s="39"/>
      <c r="J138" s="39"/>
    </row>
    <row r="139" spans="4:10" ht="15.75" customHeight="1" x14ac:dyDescent="0.2">
      <c r="D139" s="39"/>
      <c r="G139" s="39"/>
      <c r="J139" s="39"/>
    </row>
    <row r="140" spans="4:10" ht="15.75" customHeight="1" x14ac:dyDescent="0.2">
      <c r="D140" s="39"/>
      <c r="G140" s="39"/>
      <c r="J140" s="39"/>
    </row>
    <row r="141" spans="4:10" ht="15.75" customHeight="1" x14ac:dyDescent="0.2">
      <c r="D141" s="39"/>
      <c r="G141" s="39"/>
      <c r="J141" s="39"/>
    </row>
    <row r="142" spans="4:10" ht="15.75" customHeight="1" x14ac:dyDescent="0.2">
      <c r="D142" s="39"/>
      <c r="G142" s="39"/>
      <c r="J142" s="39"/>
    </row>
    <row r="143" spans="4:10" ht="15.75" customHeight="1" x14ac:dyDescent="0.2">
      <c r="D143" s="39"/>
      <c r="G143" s="39"/>
      <c r="J143" s="39"/>
    </row>
    <row r="144" spans="4:10" ht="15.75" customHeight="1" x14ac:dyDescent="0.2">
      <c r="D144" s="39"/>
      <c r="G144" s="39"/>
      <c r="J144" s="39"/>
    </row>
    <row r="145" spans="4:10" ht="15.75" customHeight="1" x14ac:dyDescent="0.2">
      <c r="D145" s="39"/>
      <c r="G145" s="39"/>
      <c r="J145" s="39"/>
    </row>
    <row r="146" spans="4:10" ht="15.75" customHeight="1" x14ac:dyDescent="0.2">
      <c r="D146" s="39"/>
      <c r="G146" s="39"/>
      <c r="J146" s="39"/>
    </row>
    <row r="147" spans="4:10" ht="15.75" customHeight="1" x14ac:dyDescent="0.2">
      <c r="D147" s="39"/>
      <c r="G147" s="39"/>
      <c r="J147" s="39"/>
    </row>
    <row r="148" spans="4:10" ht="15.75" customHeight="1" x14ac:dyDescent="0.2">
      <c r="D148" s="39"/>
      <c r="G148" s="39"/>
      <c r="J148" s="39"/>
    </row>
    <row r="149" spans="4:10" ht="15.75" customHeight="1" x14ac:dyDescent="0.2">
      <c r="D149" s="39"/>
      <c r="G149" s="39"/>
      <c r="J149" s="39"/>
    </row>
    <row r="150" spans="4:10" ht="15.75" customHeight="1" x14ac:dyDescent="0.2">
      <c r="D150" s="39"/>
      <c r="G150" s="39"/>
      <c r="J150" s="39"/>
    </row>
    <row r="151" spans="4:10" ht="15.75" customHeight="1" x14ac:dyDescent="0.2">
      <c r="D151" s="39"/>
      <c r="G151" s="39"/>
      <c r="J151" s="39"/>
    </row>
    <row r="152" spans="4:10" ht="15.75" customHeight="1" x14ac:dyDescent="0.2">
      <c r="D152" s="39"/>
      <c r="G152" s="39"/>
      <c r="J152" s="39"/>
    </row>
    <row r="153" spans="4:10" ht="15.75" customHeight="1" x14ac:dyDescent="0.2">
      <c r="D153" s="39"/>
      <c r="G153" s="39"/>
      <c r="J153" s="39"/>
    </row>
    <row r="154" spans="4:10" ht="15.75" customHeight="1" x14ac:dyDescent="0.2">
      <c r="D154" s="39"/>
      <c r="G154" s="39"/>
      <c r="J154" s="39"/>
    </row>
    <row r="155" spans="4:10" ht="15.75" customHeight="1" x14ac:dyDescent="0.2">
      <c r="D155" s="39"/>
      <c r="G155" s="39"/>
      <c r="J155" s="39"/>
    </row>
    <row r="156" spans="4:10" ht="15.75" customHeight="1" x14ac:dyDescent="0.2">
      <c r="D156" s="39"/>
      <c r="G156" s="39"/>
      <c r="J156" s="39"/>
    </row>
    <row r="157" spans="4:10" ht="15.75" customHeight="1" x14ac:dyDescent="0.2">
      <c r="D157" s="39"/>
      <c r="G157" s="39"/>
      <c r="J157" s="39"/>
    </row>
    <row r="158" spans="4:10" ht="15.75" customHeight="1" x14ac:dyDescent="0.2">
      <c r="D158" s="39"/>
      <c r="G158" s="39"/>
      <c r="J158" s="39"/>
    </row>
    <row r="159" spans="4:10" ht="15.75" customHeight="1" x14ac:dyDescent="0.2">
      <c r="D159" s="39"/>
      <c r="G159" s="39"/>
      <c r="J159" s="39"/>
    </row>
    <row r="160" spans="4:10" ht="15.75" customHeight="1" x14ac:dyDescent="0.2">
      <c r="D160" s="39"/>
      <c r="G160" s="39"/>
      <c r="J160" s="39"/>
    </row>
    <row r="161" spans="4:10" ht="15.75" customHeight="1" x14ac:dyDescent="0.2">
      <c r="D161" s="39"/>
      <c r="G161" s="39"/>
      <c r="J161" s="39"/>
    </row>
    <row r="162" spans="4:10" ht="15.75" customHeight="1" x14ac:dyDescent="0.2">
      <c r="D162" s="39"/>
      <c r="G162" s="39"/>
      <c r="J162" s="39"/>
    </row>
    <row r="163" spans="4:10" ht="15.75" customHeight="1" x14ac:dyDescent="0.2">
      <c r="D163" s="39"/>
      <c r="G163" s="39"/>
      <c r="J163" s="39"/>
    </row>
    <row r="164" spans="4:10" ht="15.75" customHeight="1" x14ac:dyDescent="0.2">
      <c r="D164" s="39"/>
      <c r="G164" s="39"/>
      <c r="J164" s="39"/>
    </row>
    <row r="165" spans="4:10" ht="15.75" customHeight="1" x14ac:dyDescent="0.2">
      <c r="D165" s="39"/>
      <c r="G165" s="39"/>
      <c r="J165" s="39"/>
    </row>
    <row r="166" spans="4:10" ht="15.75" customHeight="1" x14ac:dyDescent="0.2">
      <c r="D166" s="39"/>
      <c r="G166" s="39"/>
      <c r="J166" s="39"/>
    </row>
    <row r="167" spans="4:10" ht="15.75" customHeight="1" x14ac:dyDescent="0.2">
      <c r="D167" s="39"/>
      <c r="G167" s="39"/>
      <c r="J167" s="39"/>
    </row>
    <row r="168" spans="4:10" ht="15.75" customHeight="1" x14ac:dyDescent="0.2">
      <c r="D168" s="39"/>
      <c r="G168" s="39"/>
      <c r="J168" s="39"/>
    </row>
    <row r="169" spans="4:10" ht="15.75" customHeight="1" x14ac:dyDescent="0.2">
      <c r="D169" s="39"/>
      <c r="G169" s="39"/>
      <c r="J169" s="39"/>
    </row>
    <row r="170" spans="4:10" ht="15.75" customHeight="1" x14ac:dyDescent="0.2">
      <c r="D170" s="39"/>
      <c r="G170" s="39"/>
      <c r="J170" s="39"/>
    </row>
    <row r="171" spans="4:10" ht="15.75" customHeight="1" x14ac:dyDescent="0.2">
      <c r="D171" s="39"/>
      <c r="G171" s="39"/>
      <c r="J171" s="39"/>
    </row>
    <row r="172" spans="4:10" ht="15.75" customHeight="1" x14ac:dyDescent="0.2">
      <c r="D172" s="39"/>
      <c r="G172" s="39"/>
      <c r="J172" s="39"/>
    </row>
    <row r="173" spans="4:10" ht="15.75" customHeight="1" x14ac:dyDescent="0.2">
      <c r="D173" s="39"/>
      <c r="G173" s="39"/>
      <c r="J173" s="39"/>
    </row>
    <row r="174" spans="4:10" ht="15.75" customHeight="1" x14ac:dyDescent="0.2">
      <c r="D174" s="39"/>
      <c r="G174" s="39"/>
      <c r="J174" s="39"/>
    </row>
    <row r="175" spans="4:10" ht="15.75" customHeight="1" x14ac:dyDescent="0.2">
      <c r="D175" s="39"/>
      <c r="G175" s="39"/>
      <c r="J175" s="39"/>
    </row>
    <row r="176" spans="4:10" ht="15.75" customHeight="1" x14ac:dyDescent="0.2">
      <c r="D176" s="39"/>
      <c r="G176" s="39"/>
      <c r="J176" s="39"/>
    </row>
    <row r="177" spans="4:10" ht="15.75" customHeight="1" x14ac:dyDescent="0.2">
      <c r="D177" s="39"/>
      <c r="G177" s="39"/>
      <c r="J177" s="39"/>
    </row>
    <row r="178" spans="4:10" ht="15.75" customHeight="1" x14ac:dyDescent="0.2">
      <c r="D178" s="39"/>
      <c r="G178" s="39"/>
      <c r="J178" s="39"/>
    </row>
    <row r="179" spans="4:10" ht="15.75" customHeight="1" x14ac:dyDescent="0.2">
      <c r="D179" s="39"/>
      <c r="G179" s="39"/>
      <c r="J179" s="39"/>
    </row>
    <row r="180" spans="4:10" ht="15.75" customHeight="1" x14ac:dyDescent="0.2">
      <c r="D180" s="39"/>
      <c r="G180" s="39"/>
      <c r="J180" s="39"/>
    </row>
    <row r="181" spans="4:10" ht="15.75" customHeight="1" x14ac:dyDescent="0.2">
      <c r="D181" s="39"/>
      <c r="G181" s="39"/>
      <c r="J181" s="39"/>
    </row>
    <row r="182" spans="4:10" ht="15.75" customHeight="1" x14ac:dyDescent="0.2">
      <c r="D182" s="39"/>
      <c r="G182" s="39"/>
      <c r="J182" s="39"/>
    </row>
    <row r="183" spans="4:10" ht="15.75" customHeight="1" x14ac:dyDescent="0.2">
      <c r="D183" s="39"/>
      <c r="G183" s="39"/>
      <c r="J183" s="39"/>
    </row>
    <row r="184" spans="4:10" ht="15.75" customHeight="1" x14ac:dyDescent="0.2">
      <c r="D184" s="39"/>
      <c r="G184" s="39"/>
      <c r="J184" s="39"/>
    </row>
    <row r="185" spans="4:10" ht="15.75" customHeight="1" x14ac:dyDescent="0.2">
      <c r="D185" s="39"/>
      <c r="G185" s="39"/>
      <c r="J185" s="39"/>
    </row>
    <row r="186" spans="4:10" ht="15.75" customHeight="1" x14ac:dyDescent="0.2">
      <c r="D186" s="39"/>
      <c r="G186" s="39"/>
      <c r="J186" s="39"/>
    </row>
    <row r="187" spans="4:10" ht="15.75" customHeight="1" x14ac:dyDescent="0.2">
      <c r="D187" s="39"/>
      <c r="G187" s="39"/>
      <c r="J187" s="39"/>
    </row>
    <row r="188" spans="4:10" ht="15.75" customHeight="1" x14ac:dyDescent="0.2">
      <c r="D188" s="39"/>
      <c r="G188" s="39"/>
      <c r="J188" s="39"/>
    </row>
    <row r="189" spans="4:10" ht="15.75" customHeight="1" x14ac:dyDescent="0.2">
      <c r="D189" s="39"/>
      <c r="G189" s="39"/>
      <c r="J189" s="39"/>
    </row>
    <row r="190" spans="4:10" ht="15.75" customHeight="1" x14ac:dyDescent="0.2">
      <c r="D190" s="39"/>
      <c r="G190" s="39"/>
      <c r="J190" s="39"/>
    </row>
    <row r="191" spans="4:10" ht="15.75" customHeight="1" x14ac:dyDescent="0.2">
      <c r="D191" s="39"/>
      <c r="G191" s="39"/>
      <c r="J191" s="39"/>
    </row>
    <row r="192" spans="4:10" ht="15.75" customHeight="1" x14ac:dyDescent="0.2">
      <c r="D192" s="39"/>
      <c r="G192" s="39"/>
      <c r="J192" s="39"/>
    </row>
    <row r="193" spans="4:10" ht="15.75" customHeight="1" x14ac:dyDescent="0.2">
      <c r="D193" s="39"/>
      <c r="G193" s="39"/>
      <c r="J193" s="39"/>
    </row>
    <row r="194" spans="4:10" ht="15.75" customHeight="1" x14ac:dyDescent="0.2">
      <c r="D194" s="39"/>
      <c r="G194" s="39"/>
      <c r="J194" s="39"/>
    </row>
    <row r="195" spans="4:10" ht="15.75" customHeight="1" x14ac:dyDescent="0.2">
      <c r="D195" s="39"/>
      <c r="G195" s="39"/>
      <c r="J195" s="39"/>
    </row>
    <row r="196" spans="4:10" ht="15.75" customHeight="1" x14ac:dyDescent="0.2">
      <c r="D196" s="39"/>
      <c r="G196" s="39"/>
      <c r="J196" s="39"/>
    </row>
    <row r="197" spans="4:10" ht="15.75" customHeight="1" x14ac:dyDescent="0.2">
      <c r="D197" s="39"/>
      <c r="G197" s="39"/>
      <c r="J197" s="39"/>
    </row>
    <row r="198" spans="4:10" ht="15.75" customHeight="1" x14ac:dyDescent="0.2">
      <c r="D198" s="39"/>
      <c r="G198" s="39"/>
      <c r="J198" s="39"/>
    </row>
    <row r="199" spans="4:10" ht="15.75" customHeight="1" x14ac:dyDescent="0.2">
      <c r="D199" s="39"/>
      <c r="G199" s="39"/>
      <c r="J199" s="39"/>
    </row>
    <row r="200" spans="4:10" ht="15.75" customHeight="1" x14ac:dyDescent="0.2">
      <c r="D200" s="39"/>
      <c r="G200" s="39"/>
      <c r="J200" s="39"/>
    </row>
    <row r="201" spans="4:10" ht="15.75" customHeight="1" x14ac:dyDescent="0.2">
      <c r="D201" s="39"/>
      <c r="G201" s="39"/>
      <c r="J201" s="39"/>
    </row>
    <row r="202" spans="4:10" ht="15.75" customHeight="1" x14ac:dyDescent="0.2">
      <c r="D202" s="39"/>
      <c r="G202" s="39"/>
      <c r="J202" s="39"/>
    </row>
    <row r="203" spans="4:10" ht="15.75" customHeight="1" x14ac:dyDescent="0.2">
      <c r="D203" s="39"/>
      <c r="G203" s="39"/>
      <c r="J203" s="39"/>
    </row>
    <row r="204" spans="4:10" ht="15.75" customHeight="1" x14ac:dyDescent="0.2">
      <c r="D204" s="39"/>
      <c r="G204" s="39"/>
      <c r="J204" s="39"/>
    </row>
    <row r="205" spans="4:10" ht="15.75" customHeight="1" x14ac:dyDescent="0.2">
      <c r="D205" s="39"/>
      <c r="G205" s="39"/>
      <c r="J205" s="39"/>
    </row>
    <row r="206" spans="4:10" ht="15.75" customHeight="1" x14ac:dyDescent="0.2">
      <c r="D206" s="39"/>
      <c r="G206" s="39"/>
      <c r="J206" s="39"/>
    </row>
    <row r="207" spans="4:10" ht="15.75" customHeight="1" x14ac:dyDescent="0.2">
      <c r="D207" s="39"/>
      <c r="G207" s="39"/>
      <c r="J207" s="39"/>
    </row>
    <row r="208" spans="4:10" ht="15.75" customHeight="1" x14ac:dyDescent="0.2">
      <c r="D208" s="39"/>
      <c r="G208" s="39"/>
      <c r="J208" s="39"/>
    </row>
    <row r="209" spans="4:10" ht="15.75" customHeight="1" x14ac:dyDescent="0.2">
      <c r="D209" s="39"/>
      <c r="G209" s="39"/>
      <c r="J209" s="39"/>
    </row>
    <row r="210" spans="4:10" ht="15.75" customHeight="1" x14ac:dyDescent="0.2">
      <c r="D210" s="39"/>
      <c r="G210" s="39"/>
      <c r="J210" s="39"/>
    </row>
    <row r="211" spans="4:10" ht="15.75" customHeight="1" x14ac:dyDescent="0.2">
      <c r="D211" s="39"/>
      <c r="G211" s="39"/>
      <c r="J211" s="39"/>
    </row>
    <row r="212" spans="4:10" ht="15.75" customHeight="1" x14ac:dyDescent="0.2">
      <c r="D212" s="39"/>
      <c r="G212" s="39"/>
      <c r="J212" s="39"/>
    </row>
    <row r="213" spans="4:10" ht="15.75" customHeight="1" x14ac:dyDescent="0.2">
      <c r="D213" s="39"/>
      <c r="G213" s="39"/>
      <c r="J213" s="39"/>
    </row>
    <row r="214" spans="4:10" ht="15.75" customHeight="1" x14ac:dyDescent="0.2">
      <c r="D214" s="39"/>
      <c r="G214" s="39"/>
      <c r="J214" s="39"/>
    </row>
    <row r="215" spans="4:10" ht="15.75" customHeight="1" x14ac:dyDescent="0.2">
      <c r="D215" s="39"/>
      <c r="G215" s="39"/>
      <c r="J215" s="39"/>
    </row>
    <row r="216" spans="4:10" ht="15.75" customHeight="1" x14ac:dyDescent="0.2">
      <c r="D216" s="39"/>
      <c r="G216" s="39"/>
      <c r="J216" s="39"/>
    </row>
    <row r="217" spans="4:10" ht="15.75" customHeight="1" x14ac:dyDescent="0.2">
      <c r="D217" s="39"/>
      <c r="G217" s="39"/>
      <c r="J217" s="39"/>
    </row>
    <row r="218" spans="4:10" ht="15.75" customHeight="1" x14ac:dyDescent="0.2">
      <c r="D218" s="39"/>
      <c r="G218" s="39"/>
      <c r="J218" s="39"/>
    </row>
    <row r="219" spans="4:10" ht="15.75" customHeight="1" x14ac:dyDescent="0.2">
      <c r="D219" s="39"/>
      <c r="G219" s="39"/>
      <c r="J219" s="39"/>
    </row>
    <row r="220" spans="4:10" ht="15.75" customHeight="1" x14ac:dyDescent="0.2">
      <c r="D220" s="39"/>
      <c r="G220" s="39"/>
      <c r="J220" s="39"/>
    </row>
    <row r="221" spans="4:10" ht="15.75" customHeight="1" x14ac:dyDescent="0.2">
      <c r="D221" s="39"/>
      <c r="G221" s="39"/>
      <c r="J221" s="39"/>
    </row>
    <row r="222" spans="4:10" ht="15.75" customHeight="1" x14ac:dyDescent="0.2">
      <c r="D222" s="39"/>
      <c r="G222" s="39"/>
      <c r="J222" s="39"/>
    </row>
    <row r="223" spans="4:10" ht="15.75" customHeight="1" x14ac:dyDescent="0.2">
      <c r="D223" s="39"/>
      <c r="G223" s="39"/>
      <c r="J223" s="39"/>
    </row>
    <row r="224" spans="4:10" ht="15.75" customHeight="1" x14ac:dyDescent="0.2">
      <c r="D224" s="39"/>
      <c r="G224" s="39"/>
      <c r="J224" s="39"/>
    </row>
    <row r="225" spans="4:10" ht="15.75" customHeight="1" x14ac:dyDescent="0.2">
      <c r="D225" s="39"/>
      <c r="G225" s="39"/>
      <c r="J225" s="39"/>
    </row>
    <row r="226" spans="4:10" ht="15.75" customHeight="1" x14ac:dyDescent="0.2">
      <c r="D226" s="39"/>
      <c r="G226" s="39"/>
      <c r="J226" s="39"/>
    </row>
    <row r="227" spans="4:10" ht="15.75" customHeight="1" x14ac:dyDescent="0.2">
      <c r="D227" s="39"/>
      <c r="G227" s="39"/>
      <c r="J227" s="39"/>
    </row>
    <row r="228" spans="4:10" ht="15.75" customHeight="1" x14ac:dyDescent="0.2">
      <c r="D228" s="39"/>
      <c r="G228" s="39"/>
      <c r="J228" s="39"/>
    </row>
    <row r="229" spans="4:10" ht="15.75" customHeight="1" x14ac:dyDescent="0.2">
      <c r="D229" s="39"/>
      <c r="G229" s="39"/>
      <c r="J229" s="39"/>
    </row>
    <row r="230" spans="4:10" ht="15.75" customHeight="1" x14ac:dyDescent="0.2">
      <c r="D230" s="39"/>
      <c r="G230" s="39"/>
      <c r="J230" s="39"/>
    </row>
    <row r="231" spans="4:10" ht="15.75" customHeight="1" x14ac:dyDescent="0.2">
      <c r="D231" s="39"/>
      <c r="G231" s="39"/>
      <c r="J231" s="39"/>
    </row>
    <row r="232" spans="4:10" ht="15.75" customHeight="1" x14ac:dyDescent="0.2">
      <c r="D232" s="39"/>
      <c r="G232" s="39"/>
      <c r="J232" s="39"/>
    </row>
    <row r="233" spans="4:10" ht="15.75" customHeight="1" x14ac:dyDescent="0.2">
      <c r="D233" s="39"/>
      <c r="G233" s="39"/>
      <c r="J233" s="39"/>
    </row>
    <row r="234" spans="4:10" ht="15.75" customHeight="1" x14ac:dyDescent="0.2">
      <c r="D234" s="39"/>
      <c r="G234" s="39"/>
      <c r="J234" s="39"/>
    </row>
    <row r="235" spans="4:10" ht="15.75" customHeight="1" x14ac:dyDescent="0.2">
      <c r="D235" s="39"/>
      <c r="G235" s="39"/>
      <c r="J235" s="39"/>
    </row>
    <row r="236" spans="4:10" ht="15.75" customHeight="1" x14ac:dyDescent="0.2">
      <c r="D236" s="39"/>
      <c r="G236" s="39"/>
      <c r="J236" s="39"/>
    </row>
    <row r="237" spans="4:10" ht="15.75" customHeight="1" x14ac:dyDescent="0.2">
      <c r="D237" s="39"/>
      <c r="G237" s="39"/>
      <c r="J237" s="39"/>
    </row>
    <row r="238" spans="4:10" ht="15.75" customHeight="1" x14ac:dyDescent="0.2">
      <c r="D238" s="39"/>
      <c r="G238" s="39"/>
      <c r="J238" s="39"/>
    </row>
    <row r="239" spans="4:10" ht="15.75" customHeight="1" x14ac:dyDescent="0.2">
      <c r="D239" s="39"/>
      <c r="G239" s="39"/>
      <c r="J239" s="39"/>
    </row>
    <row r="240" spans="4:10" ht="15.75" customHeight="1" x14ac:dyDescent="0.2">
      <c r="D240" s="39"/>
      <c r="G240" s="39"/>
      <c r="J240" s="39"/>
    </row>
    <row r="241" spans="4:10" ht="15.75" customHeight="1" x14ac:dyDescent="0.2">
      <c r="D241" s="39"/>
      <c r="G241" s="39"/>
      <c r="J241" s="39"/>
    </row>
    <row r="242" spans="4:10" ht="15.75" customHeight="1" x14ac:dyDescent="0.2">
      <c r="D242" s="39"/>
      <c r="G242" s="39"/>
      <c r="J242" s="39"/>
    </row>
    <row r="243" spans="4:10" ht="15.75" customHeight="1" x14ac:dyDescent="0.2">
      <c r="D243" s="39"/>
      <c r="G243" s="39"/>
      <c r="J243" s="39"/>
    </row>
    <row r="244" spans="4:10" ht="15.75" customHeight="1" x14ac:dyDescent="0.2">
      <c r="D244" s="39"/>
      <c r="G244" s="39"/>
      <c r="J244" s="39"/>
    </row>
    <row r="245" spans="4:10" ht="15.75" customHeight="1" x14ac:dyDescent="0.2">
      <c r="D245" s="39"/>
      <c r="G245" s="39"/>
      <c r="J245" s="39"/>
    </row>
    <row r="246" spans="4:10" ht="15.75" customHeight="1" x14ac:dyDescent="0.2">
      <c r="D246" s="39"/>
      <c r="G246" s="39"/>
      <c r="J246" s="39"/>
    </row>
    <row r="247" spans="4:10" ht="15.75" customHeight="1" x14ac:dyDescent="0.2">
      <c r="D247" s="39"/>
      <c r="G247" s="39"/>
      <c r="J247" s="39"/>
    </row>
    <row r="248" spans="4:10" ht="15.75" customHeight="1" x14ac:dyDescent="0.2">
      <c r="D248" s="39"/>
      <c r="G248" s="39"/>
      <c r="J248" s="39"/>
    </row>
    <row r="249" spans="4:10" ht="15.75" customHeight="1" x14ac:dyDescent="0.2">
      <c r="D249" s="39"/>
      <c r="G249" s="39"/>
      <c r="J249" s="39"/>
    </row>
    <row r="250" spans="4:10" ht="15.75" customHeight="1" x14ac:dyDescent="0.2">
      <c r="D250" s="39"/>
      <c r="G250" s="39"/>
      <c r="J250" s="39"/>
    </row>
    <row r="251" spans="4:10" ht="15.75" customHeight="1" x14ac:dyDescent="0.2">
      <c r="D251" s="39"/>
      <c r="G251" s="39"/>
      <c r="J251" s="39"/>
    </row>
    <row r="252" spans="4:10" ht="15.75" customHeight="1" x14ac:dyDescent="0.2">
      <c r="D252" s="39"/>
      <c r="G252" s="39"/>
      <c r="J252" s="39"/>
    </row>
    <row r="253" spans="4:10" ht="15.75" customHeight="1" x14ac:dyDescent="0.2">
      <c r="D253" s="39"/>
      <c r="G253" s="39"/>
      <c r="J253" s="39"/>
    </row>
    <row r="254" spans="4:10" ht="15.75" customHeight="1" x14ac:dyDescent="0.2">
      <c r="D254" s="39"/>
      <c r="G254" s="39"/>
      <c r="J254" s="39"/>
    </row>
    <row r="255" spans="4:10" ht="15.75" customHeight="1" x14ac:dyDescent="0.2">
      <c r="D255" s="39"/>
      <c r="G255" s="39"/>
      <c r="J255" s="39"/>
    </row>
    <row r="256" spans="4:10" ht="15.75" customHeight="1" x14ac:dyDescent="0.2">
      <c r="D256" s="39"/>
      <c r="G256" s="39"/>
      <c r="J256" s="39"/>
    </row>
    <row r="257" spans="4:10" ht="15.75" customHeight="1" x14ac:dyDescent="0.2">
      <c r="D257" s="39"/>
      <c r="G257" s="39"/>
      <c r="J257" s="39"/>
    </row>
    <row r="258" spans="4:10" ht="15.75" customHeight="1" x14ac:dyDescent="0.2">
      <c r="D258" s="39"/>
      <c r="G258" s="39"/>
      <c r="J258" s="39"/>
    </row>
    <row r="259" spans="4:10" ht="15.75" customHeight="1" x14ac:dyDescent="0.2">
      <c r="D259" s="39"/>
      <c r="G259" s="39"/>
      <c r="J259" s="39"/>
    </row>
    <row r="260" spans="4:10" ht="15.75" customHeight="1" x14ac:dyDescent="0.2">
      <c r="D260" s="39"/>
      <c r="G260" s="39"/>
      <c r="J260" s="39"/>
    </row>
    <row r="261" spans="4:10" ht="15.75" customHeight="1" x14ac:dyDescent="0.2">
      <c r="D261" s="39"/>
      <c r="G261" s="39"/>
      <c r="J261" s="39"/>
    </row>
    <row r="262" spans="4:10" ht="15.75" customHeight="1" x14ac:dyDescent="0.2">
      <c r="D262" s="39"/>
      <c r="G262" s="39"/>
      <c r="J262" s="39"/>
    </row>
    <row r="263" spans="4:10" ht="15.75" customHeight="1" x14ac:dyDescent="0.2">
      <c r="D263" s="39"/>
      <c r="G263" s="39"/>
      <c r="J263" s="39"/>
    </row>
    <row r="264" spans="4:10" ht="15.75" customHeight="1" x14ac:dyDescent="0.2">
      <c r="D264" s="39"/>
      <c r="G264" s="39"/>
      <c r="J264" s="39"/>
    </row>
    <row r="265" spans="4:10" ht="15.75" customHeight="1" x14ac:dyDescent="0.2">
      <c r="D265" s="39"/>
      <c r="G265" s="39"/>
      <c r="J265" s="39"/>
    </row>
    <row r="266" spans="4:10" ht="15.75" customHeight="1" x14ac:dyDescent="0.2">
      <c r="D266" s="39"/>
      <c r="G266" s="39"/>
      <c r="J266" s="39"/>
    </row>
    <row r="267" spans="4:10" ht="15.75" customHeight="1" x14ac:dyDescent="0.2">
      <c r="D267" s="39"/>
      <c r="G267" s="39"/>
      <c r="J267" s="39"/>
    </row>
    <row r="268" spans="4:10" ht="15.75" customHeight="1" x14ac:dyDescent="0.2">
      <c r="D268" s="39"/>
      <c r="G268" s="39"/>
      <c r="J268" s="39"/>
    </row>
    <row r="269" spans="4:10" ht="15.75" customHeight="1" x14ac:dyDescent="0.2">
      <c r="D269" s="39"/>
      <c r="G269" s="39"/>
      <c r="J269" s="39"/>
    </row>
    <row r="270" spans="4:10" ht="15.75" customHeight="1" x14ac:dyDescent="0.2">
      <c r="D270" s="39"/>
      <c r="G270" s="39"/>
      <c r="J270" s="39"/>
    </row>
    <row r="271" spans="4:10" ht="15.75" customHeight="1" x14ac:dyDescent="0.2">
      <c r="D271" s="39"/>
      <c r="G271" s="39"/>
      <c r="J271" s="39"/>
    </row>
    <row r="272" spans="4:10" ht="15.75" customHeight="1" x14ac:dyDescent="0.2">
      <c r="D272" s="39"/>
      <c r="G272" s="39"/>
      <c r="J272" s="39"/>
    </row>
    <row r="273" spans="4:10" ht="15.75" customHeight="1" x14ac:dyDescent="0.2">
      <c r="D273" s="39"/>
      <c r="G273" s="39"/>
      <c r="J273" s="39"/>
    </row>
    <row r="274" spans="4:10" ht="15.75" customHeight="1" x14ac:dyDescent="0.2">
      <c r="D274" s="39"/>
      <c r="G274" s="39"/>
      <c r="J274" s="39"/>
    </row>
    <row r="275" spans="4:10" ht="15.75" customHeight="1" x14ac:dyDescent="0.2">
      <c r="D275" s="39"/>
      <c r="G275" s="39"/>
      <c r="J275" s="39"/>
    </row>
    <row r="276" spans="4:10" ht="15.75" customHeight="1" x14ac:dyDescent="0.2">
      <c r="D276" s="39"/>
      <c r="G276" s="39"/>
      <c r="J276" s="39"/>
    </row>
    <row r="277" spans="4:10" ht="15.75" customHeight="1" x14ac:dyDescent="0.2">
      <c r="D277" s="39"/>
      <c r="G277" s="39"/>
      <c r="J277" s="39"/>
    </row>
    <row r="278" spans="4:10" ht="15.75" customHeight="1" x14ac:dyDescent="0.2">
      <c r="D278" s="39"/>
      <c r="G278" s="39"/>
      <c r="J278" s="39"/>
    </row>
    <row r="279" spans="4:10" ht="15.75" customHeight="1" x14ac:dyDescent="0.2">
      <c r="D279" s="39"/>
      <c r="G279" s="39"/>
      <c r="J279" s="39"/>
    </row>
    <row r="280" spans="4:10" ht="15.75" customHeight="1" x14ac:dyDescent="0.2">
      <c r="D280" s="39"/>
      <c r="G280" s="39"/>
      <c r="J280" s="39"/>
    </row>
    <row r="281" spans="4:10" ht="15.75" customHeight="1" x14ac:dyDescent="0.2">
      <c r="D281" s="39"/>
      <c r="G281" s="39"/>
      <c r="J281" s="39"/>
    </row>
    <row r="282" spans="4:10" ht="15.75" customHeight="1" x14ac:dyDescent="0.2">
      <c r="D282" s="39"/>
      <c r="G282" s="39"/>
      <c r="J282" s="39"/>
    </row>
    <row r="283" spans="4:10" ht="15.75" customHeight="1" x14ac:dyDescent="0.2">
      <c r="D283" s="39"/>
      <c r="G283" s="39"/>
      <c r="J283" s="39"/>
    </row>
    <row r="284" spans="4:10" ht="15.75" customHeight="1" x14ac:dyDescent="0.2">
      <c r="D284" s="39"/>
      <c r="G284" s="39"/>
      <c r="J284" s="39"/>
    </row>
    <row r="285" spans="4:10" ht="15.75" customHeight="1" x14ac:dyDescent="0.2">
      <c r="D285" s="39"/>
      <c r="G285" s="39"/>
      <c r="J285" s="39"/>
    </row>
    <row r="286" spans="4:10" ht="15.75" customHeight="1" x14ac:dyDescent="0.2">
      <c r="D286" s="39"/>
      <c r="G286" s="39"/>
      <c r="J286" s="39"/>
    </row>
    <row r="287" spans="4:10" ht="15.75" customHeight="1" x14ac:dyDescent="0.2">
      <c r="D287" s="39"/>
      <c r="G287" s="39"/>
      <c r="J287" s="39"/>
    </row>
    <row r="288" spans="4:10" ht="15.75" customHeight="1" x14ac:dyDescent="0.2">
      <c r="D288" s="39"/>
      <c r="G288" s="39"/>
      <c r="J288" s="39"/>
    </row>
    <row r="289" spans="4:10" ht="15.75" customHeight="1" x14ac:dyDescent="0.2">
      <c r="D289" s="39"/>
      <c r="G289" s="39"/>
      <c r="J289" s="39"/>
    </row>
    <row r="290" spans="4:10" ht="15.75" customHeight="1" x14ac:dyDescent="0.2">
      <c r="D290" s="39"/>
      <c r="G290" s="39"/>
      <c r="J290" s="39"/>
    </row>
    <row r="291" spans="4:10" ht="15.75" customHeight="1" x14ac:dyDescent="0.2">
      <c r="D291" s="39"/>
      <c r="G291" s="39"/>
      <c r="J291" s="39"/>
    </row>
    <row r="292" spans="4:10" ht="15.75" customHeight="1" x14ac:dyDescent="0.2">
      <c r="D292" s="39"/>
      <c r="G292" s="39"/>
      <c r="J292" s="39"/>
    </row>
    <row r="293" spans="4:10" ht="15.75" customHeight="1" x14ac:dyDescent="0.2">
      <c r="D293" s="39"/>
      <c r="G293" s="39"/>
      <c r="J293" s="39"/>
    </row>
    <row r="294" spans="4:10" ht="15.75" customHeight="1" x14ac:dyDescent="0.2">
      <c r="D294" s="39"/>
      <c r="G294" s="39"/>
      <c r="J294" s="39"/>
    </row>
    <row r="295" spans="4:10" ht="15.75" customHeight="1" x14ac:dyDescent="0.2">
      <c r="D295" s="39"/>
      <c r="G295" s="39"/>
      <c r="J295" s="39"/>
    </row>
    <row r="296" spans="4:10" ht="15.75" customHeight="1" x14ac:dyDescent="0.2">
      <c r="D296" s="39"/>
      <c r="G296" s="39"/>
      <c r="J296" s="39"/>
    </row>
    <row r="297" spans="4:10" ht="15.75" customHeight="1" x14ac:dyDescent="0.2">
      <c r="D297" s="39"/>
      <c r="G297" s="39"/>
      <c r="J297" s="39"/>
    </row>
    <row r="298" spans="4:10" ht="15.75" customHeight="1" x14ac:dyDescent="0.2">
      <c r="D298" s="39"/>
      <c r="G298" s="39"/>
      <c r="J298" s="39"/>
    </row>
    <row r="299" spans="4:10" ht="15.75" customHeight="1" x14ac:dyDescent="0.2">
      <c r="D299" s="39"/>
      <c r="G299" s="39"/>
      <c r="J299" s="39"/>
    </row>
    <row r="300" spans="4:10" ht="15.75" customHeight="1" x14ac:dyDescent="0.2">
      <c r="D300" s="39"/>
      <c r="G300" s="39"/>
      <c r="J300" s="39"/>
    </row>
    <row r="301" spans="4:10" ht="15.75" customHeight="1" x14ac:dyDescent="0.2">
      <c r="D301" s="39"/>
      <c r="G301" s="39"/>
      <c r="J301" s="39"/>
    </row>
    <row r="302" spans="4:10" ht="15.75" customHeight="1" x14ac:dyDescent="0.2">
      <c r="D302" s="39"/>
      <c r="G302" s="39"/>
      <c r="J302" s="39"/>
    </row>
    <row r="303" spans="4:10" ht="15.75" customHeight="1" x14ac:dyDescent="0.2">
      <c r="D303" s="39"/>
      <c r="G303" s="39"/>
      <c r="J303" s="39"/>
    </row>
    <row r="304" spans="4:10" ht="15.75" customHeight="1" x14ac:dyDescent="0.2">
      <c r="D304" s="39"/>
      <c r="G304" s="39"/>
      <c r="J304" s="39"/>
    </row>
    <row r="305" spans="4:10" ht="15.75" customHeight="1" x14ac:dyDescent="0.2">
      <c r="D305" s="39"/>
      <c r="G305" s="39"/>
      <c r="J305" s="39"/>
    </row>
    <row r="306" spans="4:10" ht="15.75" customHeight="1" x14ac:dyDescent="0.2">
      <c r="D306" s="39"/>
      <c r="G306" s="39"/>
      <c r="J306" s="39"/>
    </row>
    <row r="307" spans="4:10" ht="15.75" customHeight="1" x14ac:dyDescent="0.2">
      <c r="D307" s="39"/>
      <c r="G307" s="39"/>
      <c r="J307" s="39"/>
    </row>
    <row r="308" spans="4:10" ht="15.75" customHeight="1" x14ac:dyDescent="0.2">
      <c r="D308" s="39"/>
      <c r="G308" s="39"/>
      <c r="J308" s="39"/>
    </row>
    <row r="309" spans="4:10" ht="15.75" customHeight="1" x14ac:dyDescent="0.2">
      <c r="D309" s="39"/>
      <c r="G309" s="39"/>
      <c r="J309" s="39"/>
    </row>
    <row r="310" spans="4:10" ht="15.75" customHeight="1" x14ac:dyDescent="0.2">
      <c r="D310" s="39"/>
      <c r="G310" s="39"/>
      <c r="J310" s="39"/>
    </row>
    <row r="311" spans="4:10" ht="15.75" customHeight="1" x14ac:dyDescent="0.2">
      <c r="D311" s="39"/>
      <c r="G311" s="39"/>
      <c r="J311" s="39"/>
    </row>
    <row r="312" spans="4:10" ht="15.75" customHeight="1" x14ac:dyDescent="0.2">
      <c r="D312" s="39"/>
      <c r="G312" s="39"/>
      <c r="J312" s="39"/>
    </row>
    <row r="313" spans="4:10" ht="15.75" customHeight="1" x14ac:dyDescent="0.2">
      <c r="D313" s="39"/>
      <c r="G313" s="39"/>
      <c r="J313" s="39"/>
    </row>
    <row r="314" spans="4:10" ht="15.75" customHeight="1" x14ac:dyDescent="0.2">
      <c r="D314" s="39"/>
      <c r="G314" s="39"/>
      <c r="J314" s="39"/>
    </row>
    <row r="315" spans="4:10" ht="15.75" customHeight="1" x14ac:dyDescent="0.2">
      <c r="D315" s="39"/>
      <c r="G315" s="39"/>
      <c r="J315" s="39"/>
    </row>
    <row r="316" spans="4:10" ht="15.75" customHeight="1" x14ac:dyDescent="0.2">
      <c r="D316" s="39"/>
      <c r="G316" s="39"/>
      <c r="J316" s="39"/>
    </row>
    <row r="317" spans="4:10" ht="15.75" customHeight="1" x14ac:dyDescent="0.2">
      <c r="D317" s="39"/>
      <c r="G317" s="39"/>
      <c r="J317" s="39"/>
    </row>
    <row r="318" spans="4:10" ht="15.75" customHeight="1" x14ac:dyDescent="0.2">
      <c r="D318" s="39"/>
      <c r="G318" s="39"/>
      <c r="J318" s="39"/>
    </row>
    <row r="319" spans="4:10" ht="15.75" customHeight="1" x14ac:dyDescent="0.2">
      <c r="D319" s="39"/>
      <c r="G319" s="39"/>
      <c r="J319" s="39"/>
    </row>
    <row r="320" spans="4:10" ht="15.75" customHeight="1" x14ac:dyDescent="0.2">
      <c r="D320" s="39"/>
      <c r="G320" s="39"/>
      <c r="J320" s="39"/>
    </row>
    <row r="321" spans="4:10" ht="15.75" customHeight="1" x14ac:dyDescent="0.2">
      <c r="D321" s="39"/>
      <c r="G321" s="39"/>
      <c r="J321" s="39"/>
    </row>
    <row r="322" spans="4:10" ht="15.75" customHeight="1" x14ac:dyDescent="0.2">
      <c r="D322" s="39"/>
      <c r="G322" s="39"/>
      <c r="J322" s="39"/>
    </row>
    <row r="323" spans="4:10" ht="15.75" customHeight="1" x14ac:dyDescent="0.2">
      <c r="D323" s="39"/>
      <c r="G323" s="39"/>
      <c r="J323" s="39"/>
    </row>
    <row r="324" spans="4:10" ht="15.75" customHeight="1" x14ac:dyDescent="0.2">
      <c r="D324" s="39"/>
      <c r="G324" s="39"/>
      <c r="J324" s="39"/>
    </row>
    <row r="325" spans="4:10" ht="15.75" customHeight="1" x14ac:dyDescent="0.2">
      <c r="D325" s="39"/>
      <c r="G325" s="39"/>
      <c r="J325" s="39"/>
    </row>
    <row r="326" spans="4:10" ht="15.75" customHeight="1" x14ac:dyDescent="0.2">
      <c r="D326" s="39"/>
      <c r="G326" s="39"/>
      <c r="J326" s="39"/>
    </row>
    <row r="327" spans="4:10" ht="15.75" customHeight="1" x14ac:dyDescent="0.2">
      <c r="D327" s="39"/>
      <c r="G327" s="39"/>
      <c r="J327" s="39"/>
    </row>
    <row r="328" spans="4:10" ht="15.75" customHeight="1" x14ac:dyDescent="0.2">
      <c r="D328" s="39"/>
      <c r="G328" s="39"/>
      <c r="J328" s="39"/>
    </row>
    <row r="329" spans="4:10" ht="15.75" customHeight="1" x14ac:dyDescent="0.2">
      <c r="D329" s="39"/>
      <c r="G329" s="39"/>
      <c r="J329" s="39"/>
    </row>
    <row r="330" spans="4:10" ht="15.75" customHeight="1" x14ac:dyDescent="0.2">
      <c r="D330" s="39"/>
      <c r="G330" s="39"/>
      <c r="J330" s="39"/>
    </row>
    <row r="331" spans="4:10" ht="15.75" customHeight="1" x14ac:dyDescent="0.2">
      <c r="D331" s="39"/>
      <c r="G331" s="39"/>
      <c r="J331" s="39"/>
    </row>
    <row r="332" spans="4:10" ht="15.75" customHeight="1" x14ac:dyDescent="0.2">
      <c r="D332" s="39"/>
      <c r="G332" s="39"/>
      <c r="J332" s="39"/>
    </row>
    <row r="333" spans="4:10" ht="15.75" customHeight="1" x14ac:dyDescent="0.2">
      <c r="D333" s="39"/>
      <c r="G333" s="39"/>
      <c r="J333" s="39"/>
    </row>
    <row r="334" spans="4:10" ht="15.75" customHeight="1" x14ac:dyDescent="0.2">
      <c r="D334" s="39"/>
      <c r="G334" s="39"/>
      <c r="J334" s="39"/>
    </row>
    <row r="335" spans="4:10" ht="15.75" customHeight="1" x14ac:dyDescent="0.2">
      <c r="D335" s="39"/>
      <c r="G335" s="39"/>
      <c r="J335" s="39"/>
    </row>
    <row r="336" spans="4:10" ht="15.75" customHeight="1" x14ac:dyDescent="0.2">
      <c r="D336" s="39"/>
      <c r="G336" s="39"/>
      <c r="J336" s="39"/>
    </row>
    <row r="337" spans="4:10" ht="15.75" customHeight="1" x14ac:dyDescent="0.2">
      <c r="D337" s="39"/>
      <c r="G337" s="39"/>
      <c r="J337" s="39"/>
    </row>
    <row r="338" spans="4:10" ht="15.75" customHeight="1" x14ac:dyDescent="0.2">
      <c r="D338" s="39"/>
      <c r="G338" s="39"/>
      <c r="J338" s="39"/>
    </row>
    <row r="339" spans="4:10" ht="15.75" customHeight="1" x14ac:dyDescent="0.2">
      <c r="D339" s="39"/>
      <c r="G339" s="39"/>
      <c r="J339" s="39"/>
    </row>
    <row r="340" spans="4:10" ht="15.75" customHeight="1" x14ac:dyDescent="0.2">
      <c r="D340" s="39"/>
      <c r="G340" s="39"/>
      <c r="J340" s="39"/>
    </row>
    <row r="341" spans="4:10" ht="15.75" customHeight="1" x14ac:dyDescent="0.2">
      <c r="D341" s="39"/>
      <c r="G341" s="39"/>
      <c r="J341" s="39"/>
    </row>
    <row r="342" spans="4:10" ht="15.75" customHeight="1" x14ac:dyDescent="0.2">
      <c r="D342" s="39"/>
      <c r="G342" s="39"/>
      <c r="J342" s="39"/>
    </row>
    <row r="343" spans="4:10" ht="15.75" customHeight="1" x14ac:dyDescent="0.2">
      <c r="D343" s="39"/>
      <c r="G343" s="39"/>
      <c r="J343" s="39"/>
    </row>
    <row r="344" spans="4:10" ht="15.75" customHeight="1" x14ac:dyDescent="0.2">
      <c r="D344" s="39"/>
      <c r="G344" s="39"/>
      <c r="J344" s="39"/>
    </row>
    <row r="345" spans="4:10" ht="15.75" customHeight="1" x14ac:dyDescent="0.2">
      <c r="D345" s="39"/>
      <c r="G345" s="39"/>
      <c r="J345" s="39"/>
    </row>
    <row r="346" spans="4:10" ht="15.75" customHeight="1" x14ac:dyDescent="0.2">
      <c r="D346" s="39"/>
      <c r="G346" s="39"/>
      <c r="J346" s="39"/>
    </row>
    <row r="347" spans="4:10" ht="15.75" customHeight="1" x14ac:dyDescent="0.2">
      <c r="D347" s="39"/>
      <c r="G347" s="39"/>
      <c r="J347" s="39"/>
    </row>
    <row r="348" spans="4:10" ht="15.75" customHeight="1" x14ac:dyDescent="0.2">
      <c r="D348" s="39"/>
      <c r="G348" s="39"/>
      <c r="J348" s="39"/>
    </row>
    <row r="349" spans="4:10" ht="15.75" customHeight="1" x14ac:dyDescent="0.2">
      <c r="D349" s="39"/>
      <c r="G349" s="39"/>
      <c r="J349" s="39"/>
    </row>
    <row r="350" spans="4:10" ht="15.75" customHeight="1" x14ac:dyDescent="0.2">
      <c r="D350" s="39"/>
      <c r="G350" s="39"/>
      <c r="J350" s="39"/>
    </row>
    <row r="351" spans="4:10" ht="15.75" customHeight="1" x14ac:dyDescent="0.2">
      <c r="D351" s="39"/>
      <c r="G351" s="39"/>
      <c r="J351" s="39"/>
    </row>
    <row r="352" spans="4:10" ht="15.75" customHeight="1" x14ac:dyDescent="0.2">
      <c r="D352" s="39"/>
      <c r="G352" s="39"/>
      <c r="J352" s="39"/>
    </row>
    <row r="353" spans="4:10" ht="15.75" customHeight="1" x14ac:dyDescent="0.2">
      <c r="D353" s="39"/>
      <c r="G353" s="39"/>
      <c r="J353" s="39"/>
    </row>
    <row r="354" spans="4:10" ht="15.75" customHeight="1" x14ac:dyDescent="0.2">
      <c r="D354" s="39"/>
      <c r="G354" s="39"/>
      <c r="J354" s="39"/>
    </row>
    <row r="355" spans="4:10" ht="15.75" customHeight="1" x14ac:dyDescent="0.2">
      <c r="D355" s="39"/>
      <c r="G355" s="39"/>
      <c r="J355" s="39"/>
    </row>
    <row r="356" spans="4:10" ht="15.75" customHeight="1" x14ac:dyDescent="0.2">
      <c r="D356" s="39"/>
      <c r="G356" s="39"/>
      <c r="J356" s="39"/>
    </row>
    <row r="357" spans="4:10" ht="15.75" customHeight="1" x14ac:dyDescent="0.2">
      <c r="D357" s="39"/>
      <c r="G357" s="39"/>
      <c r="J357" s="39"/>
    </row>
    <row r="358" spans="4:10" ht="15.75" customHeight="1" x14ac:dyDescent="0.2">
      <c r="D358" s="39"/>
      <c r="G358" s="39"/>
      <c r="J358" s="39"/>
    </row>
    <row r="359" spans="4:10" ht="15.75" customHeight="1" x14ac:dyDescent="0.2">
      <c r="D359" s="39"/>
      <c r="G359" s="39"/>
      <c r="J359" s="39"/>
    </row>
    <row r="360" spans="4:10" ht="15.75" customHeight="1" x14ac:dyDescent="0.2">
      <c r="D360" s="39"/>
      <c r="G360" s="39"/>
      <c r="J360" s="39"/>
    </row>
    <row r="361" spans="4:10" ht="15.75" customHeight="1" x14ac:dyDescent="0.2">
      <c r="D361" s="39"/>
      <c r="G361" s="39"/>
      <c r="J361" s="39"/>
    </row>
    <row r="362" spans="4:10" ht="15.75" customHeight="1" x14ac:dyDescent="0.2">
      <c r="D362" s="39"/>
      <c r="G362" s="39"/>
      <c r="J362" s="39"/>
    </row>
    <row r="363" spans="4:10" ht="15.75" customHeight="1" x14ac:dyDescent="0.2">
      <c r="D363" s="39"/>
      <c r="G363" s="39"/>
      <c r="J363" s="39"/>
    </row>
    <row r="364" spans="4:10" ht="15.75" customHeight="1" x14ac:dyDescent="0.2">
      <c r="D364" s="39"/>
      <c r="G364" s="39"/>
      <c r="J364" s="39"/>
    </row>
    <row r="365" spans="4:10" ht="15.75" customHeight="1" x14ac:dyDescent="0.2">
      <c r="D365" s="39"/>
      <c r="G365" s="39"/>
      <c r="J365" s="39"/>
    </row>
    <row r="366" spans="4:10" ht="15.75" customHeight="1" x14ac:dyDescent="0.2">
      <c r="D366" s="39"/>
      <c r="G366" s="39"/>
      <c r="J366" s="39"/>
    </row>
    <row r="367" spans="4:10" ht="15.75" customHeight="1" x14ac:dyDescent="0.2">
      <c r="D367" s="39"/>
      <c r="G367" s="39"/>
      <c r="J367" s="39"/>
    </row>
    <row r="368" spans="4:10" ht="15.75" customHeight="1" x14ac:dyDescent="0.2">
      <c r="D368" s="39"/>
      <c r="G368" s="39"/>
      <c r="J368" s="39"/>
    </row>
    <row r="369" spans="4:10" ht="15.75" customHeight="1" x14ac:dyDescent="0.2">
      <c r="D369" s="39"/>
      <c r="G369" s="39"/>
      <c r="J369" s="39"/>
    </row>
    <row r="370" spans="4:10" ht="15.75" customHeight="1" x14ac:dyDescent="0.2">
      <c r="D370" s="39"/>
      <c r="G370" s="39"/>
      <c r="J370" s="39"/>
    </row>
    <row r="371" spans="4:10" ht="15.75" customHeight="1" x14ac:dyDescent="0.2">
      <c r="D371" s="39"/>
      <c r="G371" s="39"/>
      <c r="J371" s="39"/>
    </row>
    <row r="372" spans="4:10" ht="15.75" customHeight="1" x14ac:dyDescent="0.2">
      <c r="D372" s="39"/>
      <c r="G372" s="39"/>
      <c r="J372" s="39"/>
    </row>
    <row r="373" spans="4:10" ht="15.75" customHeight="1" x14ac:dyDescent="0.2">
      <c r="D373" s="39"/>
      <c r="G373" s="39"/>
      <c r="J373" s="39"/>
    </row>
    <row r="374" spans="4:10" ht="15.75" customHeight="1" x14ac:dyDescent="0.2">
      <c r="D374" s="39"/>
      <c r="G374" s="39"/>
      <c r="J374" s="39"/>
    </row>
    <row r="375" spans="4:10" ht="15.75" customHeight="1" x14ac:dyDescent="0.2">
      <c r="D375" s="39"/>
      <c r="G375" s="39"/>
      <c r="J375" s="39"/>
    </row>
    <row r="376" spans="4:10" ht="15.75" customHeight="1" x14ac:dyDescent="0.2">
      <c r="D376" s="39"/>
      <c r="G376" s="39"/>
      <c r="J376" s="39"/>
    </row>
    <row r="377" spans="4:10" ht="15.75" customHeight="1" x14ac:dyDescent="0.2">
      <c r="D377" s="39"/>
      <c r="G377" s="39"/>
      <c r="J377" s="39"/>
    </row>
    <row r="378" spans="4:10" ht="15.75" customHeight="1" x14ac:dyDescent="0.2">
      <c r="D378" s="39"/>
      <c r="G378" s="39"/>
      <c r="J378" s="39"/>
    </row>
    <row r="379" spans="4:10" ht="15.75" customHeight="1" x14ac:dyDescent="0.2">
      <c r="D379" s="39"/>
      <c r="G379" s="39"/>
      <c r="J379" s="39"/>
    </row>
    <row r="380" spans="4:10" ht="15.75" customHeight="1" x14ac:dyDescent="0.2">
      <c r="D380" s="39"/>
      <c r="G380" s="39"/>
      <c r="J380" s="39"/>
    </row>
    <row r="381" spans="4:10" ht="15.75" customHeight="1" x14ac:dyDescent="0.2">
      <c r="D381" s="39"/>
      <c r="G381" s="39"/>
      <c r="J381" s="39"/>
    </row>
    <row r="382" spans="4:10" ht="15.75" customHeight="1" x14ac:dyDescent="0.2">
      <c r="D382" s="39"/>
      <c r="G382" s="39"/>
      <c r="J382" s="39"/>
    </row>
    <row r="383" spans="4:10" ht="15.75" customHeight="1" x14ac:dyDescent="0.2">
      <c r="D383" s="39"/>
      <c r="G383" s="39"/>
      <c r="J383" s="39"/>
    </row>
    <row r="384" spans="4:10" ht="15.75" customHeight="1" x14ac:dyDescent="0.2">
      <c r="D384" s="39"/>
      <c r="G384" s="39"/>
      <c r="J384" s="39"/>
    </row>
    <row r="385" spans="4:10" ht="15.75" customHeight="1" x14ac:dyDescent="0.2">
      <c r="D385" s="39"/>
      <c r="G385" s="39"/>
      <c r="J385" s="39"/>
    </row>
    <row r="386" spans="4:10" ht="15.75" customHeight="1" x14ac:dyDescent="0.2">
      <c r="D386" s="39"/>
      <c r="G386" s="39"/>
      <c r="J386" s="39"/>
    </row>
    <row r="387" spans="4:10" ht="15.75" customHeight="1" x14ac:dyDescent="0.2">
      <c r="D387" s="39"/>
      <c r="G387" s="39"/>
      <c r="J387" s="39"/>
    </row>
    <row r="388" spans="4:10" ht="15.75" customHeight="1" x14ac:dyDescent="0.2">
      <c r="D388" s="39"/>
      <c r="G388" s="39"/>
      <c r="J388" s="39"/>
    </row>
    <row r="389" spans="4:10" ht="15.75" customHeight="1" x14ac:dyDescent="0.2">
      <c r="D389" s="39"/>
      <c r="G389" s="39"/>
      <c r="J389" s="39"/>
    </row>
    <row r="390" spans="4:10" ht="15.75" customHeight="1" x14ac:dyDescent="0.2">
      <c r="D390" s="39"/>
      <c r="G390" s="39"/>
      <c r="J390" s="39"/>
    </row>
    <row r="391" spans="4:10" ht="15.75" customHeight="1" x14ac:dyDescent="0.2">
      <c r="D391" s="39"/>
      <c r="G391" s="39"/>
      <c r="J391" s="39"/>
    </row>
    <row r="392" spans="4:10" ht="15.75" customHeight="1" x14ac:dyDescent="0.2">
      <c r="D392" s="39"/>
      <c r="G392" s="39"/>
      <c r="J392" s="39"/>
    </row>
    <row r="393" spans="4:10" ht="15.75" customHeight="1" x14ac:dyDescent="0.2">
      <c r="D393" s="39"/>
      <c r="G393" s="39"/>
      <c r="J393" s="39"/>
    </row>
    <row r="394" spans="4:10" ht="15.75" customHeight="1" x14ac:dyDescent="0.2">
      <c r="D394" s="39"/>
      <c r="G394" s="39"/>
      <c r="J394" s="39"/>
    </row>
    <row r="395" spans="4:10" ht="15.75" customHeight="1" x14ac:dyDescent="0.2">
      <c r="D395" s="39"/>
      <c r="G395" s="39"/>
      <c r="J395" s="39"/>
    </row>
    <row r="396" spans="4:10" ht="15.75" customHeight="1" x14ac:dyDescent="0.2">
      <c r="D396" s="39"/>
      <c r="G396" s="39"/>
      <c r="J396" s="39"/>
    </row>
    <row r="397" spans="4:10" ht="15.75" customHeight="1" x14ac:dyDescent="0.2">
      <c r="D397" s="39"/>
      <c r="G397" s="39"/>
      <c r="J397" s="39"/>
    </row>
    <row r="398" spans="4:10" ht="15.75" customHeight="1" x14ac:dyDescent="0.2">
      <c r="D398" s="39"/>
      <c r="G398" s="39"/>
      <c r="J398" s="39"/>
    </row>
    <row r="399" spans="4:10" ht="15.75" customHeight="1" x14ac:dyDescent="0.2">
      <c r="D399" s="39"/>
      <c r="G399" s="39"/>
      <c r="J399" s="39"/>
    </row>
    <row r="400" spans="4:10" ht="15.75" customHeight="1" x14ac:dyDescent="0.2">
      <c r="D400" s="39"/>
      <c r="G400" s="39"/>
      <c r="J400" s="39"/>
    </row>
    <row r="401" spans="4:10" ht="15.75" customHeight="1" x14ac:dyDescent="0.2">
      <c r="D401" s="39"/>
      <c r="G401" s="39"/>
      <c r="J401" s="39"/>
    </row>
    <row r="402" spans="4:10" ht="15.75" customHeight="1" x14ac:dyDescent="0.2">
      <c r="D402" s="39"/>
      <c r="G402" s="39"/>
      <c r="J402" s="39"/>
    </row>
    <row r="403" spans="4:10" ht="15.75" customHeight="1" x14ac:dyDescent="0.2">
      <c r="D403" s="39"/>
      <c r="G403" s="39"/>
      <c r="J403" s="39"/>
    </row>
    <row r="404" spans="4:10" ht="15.75" customHeight="1" x14ac:dyDescent="0.2">
      <c r="D404" s="39"/>
      <c r="G404" s="39"/>
      <c r="J404" s="39"/>
    </row>
    <row r="405" spans="4:10" ht="15.75" customHeight="1" x14ac:dyDescent="0.2">
      <c r="D405" s="39"/>
      <c r="G405" s="39"/>
      <c r="J405" s="39"/>
    </row>
    <row r="406" spans="4:10" ht="15.75" customHeight="1" x14ac:dyDescent="0.2">
      <c r="D406" s="39"/>
      <c r="G406" s="39"/>
      <c r="J406" s="39"/>
    </row>
    <row r="407" spans="4:10" ht="15.75" customHeight="1" x14ac:dyDescent="0.2">
      <c r="D407" s="39"/>
      <c r="G407" s="39"/>
      <c r="J407" s="39"/>
    </row>
    <row r="408" spans="4:10" ht="15.75" customHeight="1" x14ac:dyDescent="0.2">
      <c r="D408" s="39"/>
      <c r="G408" s="39"/>
      <c r="J408" s="39"/>
    </row>
    <row r="409" spans="4:10" ht="15.75" customHeight="1" x14ac:dyDescent="0.2">
      <c r="D409" s="39"/>
      <c r="G409" s="39"/>
      <c r="J409" s="39"/>
    </row>
    <row r="410" spans="4:10" ht="15.75" customHeight="1" x14ac:dyDescent="0.2">
      <c r="D410" s="39"/>
      <c r="G410" s="39"/>
      <c r="J410" s="39"/>
    </row>
    <row r="411" spans="4:10" ht="15.75" customHeight="1" x14ac:dyDescent="0.2">
      <c r="D411" s="39"/>
      <c r="G411" s="39"/>
      <c r="J411" s="39"/>
    </row>
    <row r="412" spans="4:10" ht="15.75" customHeight="1" x14ac:dyDescent="0.2">
      <c r="D412" s="39"/>
      <c r="G412" s="39"/>
      <c r="J412" s="39"/>
    </row>
    <row r="413" spans="4:10" ht="15.75" customHeight="1" x14ac:dyDescent="0.2">
      <c r="D413" s="39"/>
      <c r="G413" s="39"/>
      <c r="J413" s="39"/>
    </row>
    <row r="414" spans="4:10" ht="15.75" customHeight="1" x14ac:dyDescent="0.2">
      <c r="D414" s="39"/>
      <c r="G414" s="39"/>
      <c r="J414" s="39"/>
    </row>
    <row r="415" spans="4:10" ht="15.75" customHeight="1" x14ac:dyDescent="0.2">
      <c r="D415" s="39"/>
      <c r="G415" s="39"/>
      <c r="J415" s="39"/>
    </row>
    <row r="416" spans="4:10" ht="15.75" customHeight="1" x14ac:dyDescent="0.2">
      <c r="D416" s="39"/>
      <c r="G416" s="39"/>
      <c r="J416" s="39"/>
    </row>
    <row r="417" spans="4:10" ht="15.75" customHeight="1" x14ac:dyDescent="0.2">
      <c r="D417" s="39"/>
      <c r="G417" s="39"/>
      <c r="J417" s="39"/>
    </row>
    <row r="418" spans="4:10" ht="15.75" customHeight="1" x14ac:dyDescent="0.2">
      <c r="D418" s="39"/>
      <c r="G418" s="39"/>
      <c r="J418" s="39"/>
    </row>
    <row r="419" spans="4:10" ht="15.75" customHeight="1" x14ac:dyDescent="0.2">
      <c r="D419" s="39"/>
      <c r="G419" s="39"/>
      <c r="J419" s="39"/>
    </row>
    <row r="420" spans="4:10" ht="15.75" customHeight="1" x14ac:dyDescent="0.2">
      <c r="D420" s="39"/>
      <c r="G420" s="39"/>
      <c r="J420" s="39"/>
    </row>
    <row r="421" spans="4:10" ht="15.75" customHeight="1" x14ac:dyDescent="0.2">
      <c r="D421" s="39"/>
      <c r="G421" s="39"/>
      <c r="J421" s="39"/>
    </row>
    <row r="422" spans="4:10" ht="15.75" customHeight="1" x14ac:dyDescent="0.2">
      <c r="D422" s="39"/>
      <c r="G422" s="39"/>
      <c r="J422" s="39"/>
    </row>
    <row r="423" spans="4:10" ht="15.75" customHeight="1" x14ac:dyDescent="0.2">
      <c r="D423" s="39"/>
      <c r="G423" s="39"/>
      <c r="J423" s="39"/>
    </row>
    <row r="424" spans="4:10" ht="15.75" customHeight="1" x14ac:dyDescent="0.2">
      <c r="D424" s="39"/>
      <c r="G424" s="39"/>
      <c r="J424" s="39"/>
    </row>
    <row r="425" spans="4:10" ht="15.75" customHeight="1" x14ac:dyDescent="0.2">
      <c r="D425" s="39"/>
      <c r="G425" s="39"/>
      <c r="J425" s="39"/>
    </row>
    <row r="426" spans="4:10" ht="15.75" customHeight="1" x14ac:dyDescent="0.2">
      <c r="D426" s="39"/>
      <c r="G426" s="39"/>
      <c r="J426" s="39"/>
    </row>
    <row r="427" spans="4:10" ht="15.75" customHeight="1" x14ac:dyDescent="0.2">
      <c r="D427" s="39"/>
      <c r="G427" s="39"/>
      <c r="J427" s="39"/>
    </row>
    <row r="428" spans="4:10" ht="15.75" customHeight="1" x14ac:dyDescent="0.2">
      <c r="D428" s="39"/>
      <c r="G428" s="39"/>
      <c r="J428" s="39"/>
    </row>
    <row r="429" spans="4:10" ht="15.75" customHeight="1" x14ac:dyDescent="0.2">
      <c r="D429" s="39"/>
      <c r="G429" s="39"/>
      <c r="J429" s="39"/>
    </row>
    <row r="430" spans="4:10" ht="15.75" customHeight="1" x14ac:dyDescent="0.2">
      <c r="D430" s="39"/>
      <c r="G430" s="39"/>
      <c r="J430" s="39"/>
    </row>
    <row r="431" spans="4:10" ht="15.75" customHeight="1" x14ac:dyDescent="0.2">
      <c r="D431" s="39"/>
      <c r="G431" s="39"/>
      <c r="J431" s="39"/>
    </row>
    <row r="432" spans="4:10" ht="15.75" customHeight="1" x14ac:dyDescent="0.2">
      <c r="D432" s="39"/>
      <c r="G432" s="39"/>
      <c r="J432" s="39"/>
    </row>
    <row r="433" spans="4:10" ht="15.75" customHeight="1" x14ac:dyDescent="0.2">
      <c r="D433" s="39"/>
      <c r="G433" s="39"/>
      <c r="J433" s="39"/>
    </row>
    <row r="434" spans="4:10" ht="15.75" customHeight="1" x14ac:dyDescent="0.2">
      <c r="D434" s="39"/>
      <c r="G434" s="39"/>
      <c r="J434" s="39"/>
    </row>
    <row r="435" spans="4:10" ht="15.75" customHeight="1" x14ac:dyDescent="0.2">
      <c r="D435" s="39"/>
      <c r="G435" s="39"/>
      <c r="J435" s="39"/>
    </row>
    <row r="436" spans="4:10" ht="15.75" customHeight="1" x14ac:dyDescent="0.2">
      <c r="D436" s="39"/>
      <c r="G436" s="39"/>
      <c r="J436" s="39"/>
    </row>
    <row r="437" spans="4:10" ht="15.75" customHeight="1" x14ac:dyDescent="0.2">
      <c r="D437" s="39"/>
      <c r="G437" s="39"/>
      <c r="J437" s="39"/>
    </row>
    <row r="438" spans="4:10" ht="15.75" customHeight="1" x14ac:dyDescent="0.2">
      <c r="D438" s="39"/>
      <c r="G438" s="39"/>
      <c r="J438" s="39"/>
    </row>
    <row r="439" spans="4:10" ht="15.75" customHeight="1" x14ac:dyDescent="0.2">
      <c r="D439" s="39"/>
      <c r="G439" s="39"/>
      <c r="J439" s="39"/>
    </row>
    <row r="440" spans="4:10" ht="15.75" customHeight="1" x14ac:dyDescent="0.2">
      <c r="D440" s="39"/>
      <c r="G440" s="39"/>
      <c r="J440" s="39"/>
    </row>
    <row r="441" spans="4:10" ht="15.75" customHeight="1" x14ac:dyDescent="0.2">
      <c r="D441" s="39"/>
      <c r="G441" s="39"/>
      <c r="J441" s="39"/>
    </row>
    <row r="442" spans="4:10" ht="15.75" customHeight="1" x14ac:dyDescent="0.2">
      <c r="D442" s="39"/>
      <c r="G442" s="39"/>
      <c r="J442" s="39"/>
    </row>
    <row r="443" spans="4:10" ht="15.75" customHeight="1" x14ac:dyDescent="0.2">
      <c r="D443" s="39"/>
      <c r="G443" s="39"/>
      <c r="J443" s="39"/>
    </row>
    <row r="444" spans="4:10" ht="15.75" customHeight="1" x14ac:dyDescent="0.2">
      <c r="D444" s="39"/>
      <c r="G444" s="39"/>
      <c r="J444" s="39"/>
    </row>
    <row r="445" spans="4:10" ht="15.75" customHeight="1" x14ac:dyDescent="0.2">
      <c r="D445" s="39"/>
      <c r="G445" s="39"/>
      <c r="J445" s="39"/>
    </row>
    <row r="446" spans="4:10" ht="15.75" customHeight="1" x14ac:dyDescent="0.2">
      <c r="D446" s="39"/>
      <c r="G446" s="39"/>
      <c r="J446" s="39"/>
    </row>
    <row r="447" spans="4:10" ht="15.75" customHeight="1" x14ac:dyDescent="0.2">
      <c r="D447" s="39"/>
      <c r="G447" s="39"/>
      <c r="J447" s="39"/>
    </row>
    <row r="448" spans="4:10" ht="15.75" customHeight="1" x14ac:dyDescent="0.2">
      <c r="D448" s="39"/>
      <c r="G448" s="39"/>
      <c r="J448" s="39"/>
    </row>
    <row r="449" spans="4:10" ht="15.75" customHeight="1" x14ac:dyDescent="0.2">
      <c r="D449" s="39"/>
      <c r="G449" s="39"/>
      <c r="J449" s="39"/>
    </row>
    <row r="450" spans="4:10" ht="15.75" customHeight="1" x14ac:dyDescent="0.2">
      <c r="D450" s="39"/>
      <c r="G450" s="39"/>
      <c r="J450" s="39"/>
    </row>
    <row r="451" spans="4:10" ht="15.75" customHeight="1" x14ac:dyDescent="0.2">
      <c r="D451" s="39"/>
      <c r="G451" s="39"/>
      <c r="J451" s="39"/>
    </row>
    <row r="452" spans="4:10" ht="15.75" customHeight="1" x14ac:dyDescent="0.2">
      <c r="D452" s="39"/>
      <c r="G452" s="39"/>
      <c r="J452" s="39"/>
    </row>
    <row r="453" spans="4:10" ht="15.75" customHeight="1" x14ac:dyDescent="0.2">
      <c r="D453" s="39"/>
      <c r="G453" s="39"/>
      <c r="J453" s="39"/>
    </row>
    <row r="454" spans="4:10" ht="15.75" customHeight="1" x14ac:dyDescent="0.2">
      <c r="D454" s="39"/>
      <c r="G454" s="39"/>
      <c r="J454" s="39"/>
    </row>
    <row r="455" spans="4:10" ht="15.75" customHeight="1" x14ac:dyDescent="0.2">
      <c r="D455" s="39"/>
      <c r="G455" s="39"/>
      <c r="J455" s="39"/>
    </row>
    <row r="456" spans="4:10" ht="15.75" customHeight="1" x14ac:dyDescent="0.2">
      <c r="D456" s="39"/>
      <c r="G456" s="39"/>
      <c r="J456" s="39"/>
    </row>
    <row r="457" spans="4:10" ht="15.75" customHeight="1" x14ac:dyDescent="0.2">
      <c r="D457" s="39"/>
      <c r="G457" s="39"/>
      <c r="J457" s="39"/>
    </row>
    <row r="458" spans="4:10" ht="15.75" customHeight="1" x14ac:dyDescent="0.2">
      <c r="D458" s="39"/>
      <c r="G458" s="39"/>
      <c r="J458" s="39"/>
    </row>
    <row r="459" spans="4:10" ht="15.75" customHeight="1" x14ac:dyDescent="0.2">
      <c r="D459" s="39"/>
      <c r="G459" s="39"/>
      <c r="J459" s="39"/>
    </row>
    <row r="460" spans="4:10" ht="15.75" customHeight="1" x14ac:dyDescent="0.2">
      <c r="D460" s="39"/>
      <c r="G460" s="39"/>
      <c r="J460" s="39"/>
    </row>
    <row r="461" spans="4:10" ht="15.75" customHeight="1" x14ac:dyDescent="0.2">
      <c r="D461" s="39"/>
      <c r="G461" s="39"/>
      <c r="J461" s="39"/>
    </row>
    <row r="462" spans="4:10" ht="15.75" customHeight="1" x14ac:dyDescent="0.2">
      <c r="D462" s="39"/>
      <c r="G462" s="39"/>
      <c r="J462" s="39"/>
    </row>
    <row r="463" spans="4:10" ht="15.75" customHeight="1" x14ac:dyDescent="0.2">
      <c r="D463" s="39"/>
      <c r="G463" s="39"/>
      <c r="J463" s="39"/>
    </row>
    <row r="464" spans="4:10" ht="15.75" customHeight="1" x14ac:dyDescent="0.2">
      <c r="D464" s="39"/>
      <c r="G464" s="39"/>
      <c r="J464" s="39"/>
    </row>
    <row r="465" spans="4:10" ht="15.75" customHeight="1" x14ac:dyDescent="0.2">
      <c r="D465" s="39"/>
      <c r="G465" s="39"/>
      <c r="J465" s="39"/>
    </row>
    <row r="466" spans="4:10" ht="15.75" customHeight="1" x14ac:dyDescent="0.2">
      <c r="D466" s="39"/>
      <c r="G466" s="39"/>
      <c r="J466" s="39"/>
    </row>
    <row r="467" spans="4:10" ht="15.75" customHeight="1" x14ac:dyDescent="0.2">
      <c r="D467" s="39"/>
      <c r="G467" s="39"/>
      <c r="J467" s="39"/>
    </row>
    <row r="468" spans="4:10" ht="15.75" customHeight="1" x14ac:dyDescent="0.2">
      <c r="D468" s="39"/>
      <c r="G468" s="39"/>
      <c r="J468" s="39"/>
    </row>
    <row r="469" spans="4:10" ht="15.75" customHeight="1" x14ac:dyDescent="0.2">
      <c r="D469" s="39"/>
      <c r="G469" s="39"/>
      <c r="J469" s="39"/>
    </row>
    <row r="470" spans="4:10" ht="15.75" customHeight="1" x14ac:dyDescent="0.2">
      <c r="D470" s="39"/>
      <c r="G470" s="39"/>
      <c r="J470" s="39"/>
    </row>
    <row r="471" spans="4:10" ht="15.75" customHeight="1" x14ac:dyDescent="0.2">
      <c r="D471" s="39"/>
      <c r="G471" s="39"/>
      <c r="J471" s="39"/>
    </row>
    <row r="472" spans="4:10" ht="15.75" customHeight="1" x14ac:dyDescent="0.2">
      <c r="D472" s="39"/>
      <c r="G472" s="39"/>
      <c r="J472" s="39"/>
    </row>
    <row r="473" spans="4:10" ht="15.75" customHeight="1" x14ac:dyDescent="0.2">
      <c r="D473" s="39"/>
      <c r="G473" s="39"/>
      <c r="J473" s="39"/>
    </row>
    <row r="474" spans="4:10" ht="15.75" customHeight="1" x14ac:dyDescent="0.2">
      <c r="D474" s="39"/>
      <c r="G474" s="39"/>
      <c r="J474" s="39"/>
    </row>
    <row r="475" spans="4:10" ht="15.75" customHeight="1" x14ac:dyDescent="0.2">
      <c r="D475" s="39"/>
      <c r="G475" s="39"/>
      <c r="J475" s="39"/>
    </row>
    <row r="476" spans="4:10" ht="15.75" customHeight="1" x14ac:dyDescent="0.2">
      <c r="D476" s="39"/>
      <c r="G476" s="39"/>
      <c r="J476" s="39"/>
    </row>
    <row r="477" spans="4:10" ht="15.75" customHeight="1" x14ac:dyDescent="0.2">
      <c r="D477" s="39"/>
      <c r="G477" s="39"/>
      <c r="J477" s="39"/>
    </row>
    <row r="478" spans="4:10" ht="15.75" customHeight="1" x14ac:dyDescent="0.2">
      <c r="D478" s="39"/>
      <c r="G478" s="39"/>
      <c r="J478" s="39"/>
    </row>
    <row r="479" spans="4:10" ht="15.75" customHeight="1" x14ac:dyDescent="0.2">
      <c r="D479" s="39"/>
      <c r="G479" s="39"/>
      <c r="J479" s="39"/>
    </row>
    <row r="480" spans="4:10" ht="15.75" customHeight="1" x14ac:dyDescent="0.2">
      <c r="D480" s="39"/>
      <c r="G480" s="39"/>
      <c r="J480" s="39"/>
    </row>
    <row r="481" spans="4:10" ht="15.75" customHeight="1" x14ac:dyDescent="0.2">
      <c r="D481" s="39"/>
      <c r="G481" s="39"/>
      <c r="J481" s="39"/>
    </row>
    <row r="482" spans="4:10" ht="15.75" customHeight="1" x14ac:dyDescent="0.2">
      <c r="D482" s="39"/>
      <c r="G482" s="39"/>
      <c r="J482" s="39"/>
    </row>
    <row r="483" spans="4:10" ht="15.75" customHeight="1" x14ac:dyDescent="0.2">
      <c r="D483" s="39"/>
      <c r="G483" s="39"/>
      <c r="J483" s="39"/>
    </row>
    <row r="484" spans="4:10" ht="15.75" customHeight="1" x14ac:dyDescent="0.2">
      <c r="D484" s="39"/>
      <c r="G484" s="39"/>
      <c r="J484" s="39"/>
    </row>
    <row r="485" spans="4:10" ht="15.75" customHeight="1" x14ac:dyDescent="0.2">
      <c r="D485" s="39"/>
      <c r="G485" s="39"/>
      <c r="J485" s="39"/>
    </row>
    <row r="486" spans="4:10" ht="15.75" customHeight="1" x14ac:dyDescent="0.2">
      <c r="D486" s="39"/>
      <c r="G486" s="39"/>
      <c r="J486" s="39"/>
    </row>
    <row r="487" spans="4:10" ht="15.75" customHeight="1" x14ac:dyDescent="0.2">
      <c r="D487" s="39"/>
      <c r="G487" s="39"/>
      <c r="J487" s="39"/>
    </row>
    <row r="488" spans="4:10" ht="15.75" customHeight="1" x14ac:dyDescent="0.2">
      <c r="D488" s="39"/>
      <c r="G488" s="39"/>
      <c r="J488" s="39"/>
    </row>
    <row r="489" spans="4:10" ht="15.75" customHeight="1" x14ac:dyDescent="0.2">
      <c r="D489" s="39"/>
      <c r="G489" s="39"/>
      <c r="J489" s="39"/>
    </row>
    <row r="490" spans="4:10" ht="15.75" customHeight="1" x14ac:dyDescent="0.2">
      <c r="D490" s="39"/>
      <c r="G490" s="39"/>
      <c r="J490" s="39"/>
    </row>
    <row r="491" spans="4:10" ht="15.75" customHeight="1" x14ac:dyDescent="0.2">
      <c r="D491" s="39"/>
      <c r="G491" s="39"/>
      <c r="J491" s="39"/>
    </row>
    <row r="492" spans="4:10" ht="15.75" customHeight="1" x14ac:dyDescent="0.2">
      <c r="D492" s="39"/>
      <c r="G492" s="39"/>
      <c r="J492" s="39"/>
    </row>
    <row r="493" spans="4:10" ht="15.75" customHeight="1" x14ac:dyDescent="0.2">
      <c r="D493" s="39"/>
      <c r="G493" s="39"/>
      <c r="J493" s="39"/>
    </row>
    <row r="494" spans="4:10" ht="15.75" customHeight="1" x14ac:dyDescent="0.2">
      <c r="D494" s="39"/>
      <c r="G494" s="39"/>
      <c r="J494" s="39"/>
    </row>
    <row r="495" spans="4:10" ht="15.75" customHeight="1" x14ac:dyDescent="0.2">
      <c r="D495" s="39"/>
      <c r="G495" s="39"/>
      <c r="J495" s="39"/>
    </row>
    <row r="496" spans="4:10" ht="15.75" customHeight="1" x14ac:dyDescent="0.2">
      <c r="D496" s="39"/>
      <c r="G496" s="39"/>
      <c r="J496" s="39"/>
    </row>
    <row r="497" spans="4:10" ht="15.75" customHeight="1" x14ac:dyDescent="0.2">
      <c r="D497" s="39"/>
      <c r="G497" s="39"/>
      <c r="J497" s="39"/>
    </row>
    <row r="498" spans="4:10" ht="15.75" customHeight="1" x14ac:dyDescent="0.2">
      <c r="D498" s="39"/>
      <c r="G498" s="39"/>
      <c r="J498" s="39"/>
    </row>
    <row r="499" spans="4:10" ht="15.75" customHeight="1" x14ac:dyDescent="0.2">
      <c r="D499" s="39"/>
      <c r="G499" s="39"/>
      <c r="J499" s="39"/>
    </row>
    <row r="500" spans="4:10" ht="15.75" customHeight="1" x14ac:dyDescent="0.2">
      <c r="D500" s="39"/>
      <c r="G500" s="39"/>
      <c r="J500" s="39"/>
    </row>
    <row r="501" spans="4:10" ht="15.75" customHeight="1" x14ac:dyDescent="0.2">
      <c r="D501" s="39"/>
      <c r="G501" s="39"/>
      <c r="J501" s="39"/>
    </row>
    <row r="502" spans="4:10" ht="15.75" customHeight="1" x14ac:dyDescent="0.2">
      <c r="D502" s="39"/>
      <c r="G502" s="39"/>
      <c r="J502" s="39"/>
    </row>
    <row r="503" spans="4:10" ht="15.75" customHeight="1" x14ac:dyDescent="0.2">
      <c r="D503" s="39"/>
      <c r="G503" s="39"/>
      <c r="J503" s="39"/>
    </row>
    <row r="504" spans="4:10" ht="15.75" customHeight="1" x14ac:dyDescent="0.2">
      <c r="D504" s="39"/>
      <c r="G504" s="39"/>
      <c r="J504" s="39"/>
    </row>
    <row r="505" spans="4:10" ht="15.75" customHeight="1" x14ac:dyDescent="0.2">
      <c r="D505" s="39"/>
      <c r="G505" s="39"/>
      <c r="J505" s="39"/>
    </row>
    <row r="506" spans="4:10" ht="15.75" customHeight="1" x14ac:dyDescent="0.2">
      <c r="D506" s="39"/>
      <c r="G506" s="39"/>
      <c r="J506" s="39"/>
    </row>
    <row r="507" spans="4:10" ht="15.75" customHeight="1" x14ac:dyDescent="0.2">
      <c r="D507" s="39"/>
      <c r="G507" s="39"/>
      <c r="J507" s="39"/>
    </row>
    <row r="508" spans="4:10" ht="15.75" customHeight="1" x14ac:dyDescent="0.2">
      <c r="D508" s="39"/>
      <c r="G508" s="39"/>
      <c r="J508" s="39"/>
    </row>
    <row r="509" spans="4:10" ht="15.75" customHeight="1" x14ac:dyDescent="0.2">
      <c r="D509" s="39"/>
      <c r="G509" s="39"/>
      <c r="J509" s="39"/>
    </row>
    <row r="510" spans="4:10" ht="15.75" customHeight="1" x14ac:dyDescent="0.2">
      <c r="D510" s="39"/>
      <c r="G510" s="39"/>
      <c r="J510" s="39"/>
    </row>
    <row r="511" spans="4:10" ht="15.75" customHeight="1" x14ac:dyDescent="0.2">
      <c r="D511" s="39"/>
      <c r="G511" s="39"/>
      <c r="J511" s="39"/>
    </row>
    <row r="512" spans="4:10" ht="15.75" customHeight="1" x14ac:dyDescent="0.2">
      <c r="D512" s="39"/>
      <c r="G512" s="39"/>
      <c r="J512" s="39"/>
    </row>
    <row r="513" spans="4:10" ht="15.75" customHeight="1" x14ac:dyDescent="0.2">
      <c r="D513" s="39"/>
      <c r="G513" s="39"/>
      <c r="J513" s="39"/>
    </row>
    <row r="514" spans="4:10" ht="15.75" customHeight="1" x14ac:dyDescent="0.2">
      <c r="D514" s="39"/>
      <c r="G514" s="39"/>
      <c r="J514" s="39"/>
    </row>
    <row r="515" spans="4:10" ht="15.75" customHeight="1" x14ac:dyDescent="0.2">
      <c r="D515" s="39"/>
      <c r="G515" s="39"/>
      <c r="J515" s="39"/>
    </row>
    <row r="516" spans="4:10" ht="15.75" customHeight="1" x14ac:dyDescent="0.2">
      <c r="D516" s="39"/>
      <c r="G516" s="39"/>
      <c r="J516" s="39"/>
    </row>
    <row r="517" spans="4:10" ht="15.75" customHeight="1" x14ac:dyDescent="0.2">
      <c r="D517" s="39"/>
      <c r="G517" s="39"/>
      <c r="J517" s="39"/>
    </row>
    <row r="518" spans="4:10" ht="15.75" customHeight="1" x14ac:dyDescent="0.2">
      <c r="D518" s="39"/>
      <c r="G518" s="39"/>
      <c r="J518" s="39"/>
    </row>
    <row r="519" spans="4:10" ht="15.75" customHeight="1" x14ac:dyDescent="0.2">
      <c r="D519" s="39"/>
      <c r="G519" s="39"/>
      <c r="J519" s="39"/>
    </row>
    <row r="520" spans="4:10" ht="15.75" customHeight="1" x14ac:dyDescent="0.2">
      <c r="D520" s="39"/>
      <c r="G520" s="39"/>
      <c r="J520" s="39"/>
    </row>
    <row r="521" spans="4:10" ht="15.75" customHeight="1" x14ac:dyDescent="0.2">
      <c r="D521" s="39"/>
      <c r="G521" s="39"/>
      <c r="J521" s="39"/>
    </row>
    <row r="522" spans="4:10" ht="15.75" customHeight="1" x14ac:dyDescent="0.2">
      <c r="D522" s="39"/>
      <c r="G522" s="39"/>
      <c r="J522" s="39"/>
    </row>
    <row r="523" spans="4:10" ht="15.75" customHeight="1" x14ac:dyDescent="0.2">
      <c r="D523" s="39"/>
      <c r="G523" s="39"/>
      <c r="J523" s="39"/>
    </row>
    <row r="524" spans="4:10" ht="15.75" customHeight="1" x14ac:dyDescent="0.2">
      <c r="D524" s="39"/>
      <c r="G524" s="39"/>
      <c r="J524" s="39"/>
    </row>
    <row r="525" spans="4:10" ht="15.75" customHeight="1" x14ac:dyDescent="0.2">
      <c r="D525" s="39"/>
      <c r="G525" s="39"/>
      <c r="J525" s="39"/>
    </row>
    <row r="526" spans="4:10" ht="15.75" customHeight="1" x14ac:dyDescent="0.2">
      <c r="D526" s="39"/>
      <c r="G526" s="39"/>
      <c r="J526" s="39"/>
    </row>
    <row r="527" spans="4:10" ht="15.75" customHeight="1" x14ac:dyDescent="0.2">
      <c r="D527" s="39"/>
      <c r="G527" s="39"/>
      <c r="J527" s="39"/>
    </row>
    <row r="528" spans="4:10" ht="15.75" customHeight="1" x14ac:dyDescent="0.2">
      <c r="D528" s="39"/>
      <c r="G528" s="39"/>
      <c r="J528" s="39"/>
    </row>
    <row r="529" spans="4:10" ht="15.75" customHeight="1" x14ac:dyDescent="0.2">
      <c r="D529" s="39"/>
      <c r="G529" s="39"/>
      <c r="J529" s="39"/>
    </row>
    <row r="530" spans="4:10" ht="15.75" customHeight="1" x14ac:dyDescent="0.2">
      <c r="D530" s="39"/>
      <c r="G530" s="39"/>
      <c r="J530" s="39"/>
    </row>
    <row r="531" spans="4:10" ht="15.75" customHeight="1" x14ac:dyDescent="0.2">
      <c r="D531" s="39"/>
      <c r="G531" s="39"/>
      <c r="J531" s="39"/>
    </row>
    <row r="532" spans="4:10" ht="15.75" customHeight="1" x14ac:dyDescent="0.2">
      <c r="D532" s="39"/>
      <c r="G532" s="39"/>
      <c r="J532" s="39"/>
    </row>
    <row r="533" spans="4:10" ht="15.75" customHeight="1" x14ac:dyDescent="0.2">
      <c r="D533" s="39"/>
      <c r="G533" s="39"/>
      <c r="J533" s="39"/>
    </row>
    <row r="534" spans="4:10" ht="15.75" customHeight="1" x14ac:dyDescent="0.2">
      <c r="D534" s="39"/>
      <c r="G534" s="39"/>
      <c r="J534" s="39"/>
    </row>
    <row r="535" spans="4:10" ht="15.75" customHeight="1" x14ac:dyDescent="0.2">
      <c r="D535" s="39"/>
      <c r="G535" s="39"/>
      <c r="J535" s="39"/>
    </row>
    <row r="536" spans="4:10" ht="15.75" customHeight="1" x14ac:dyDescent="0.2">
      <c r="D536" s="39"/>
      <c r="G536" s="39"/>
      <c r="J536" s="39"/>
    </row>
    <row r="537" spans="4:10" ht="15.75" customHeight="1" x14ac:dyDescent="0.2">
      <c r="D537" s="39"/>
      <c r="G537" s="39"/>
      <c r="J537" s="39"/>
    </row>
    <row r="538" spans="4:10" ht="15.75" customHeight="1" x14ac:dyDescent="0.2">
      <c r="D538" s="39"/>
      <c r="G538" s="39"/>
      <c r="J538" s="39"/>
    </row>
    <row r="539" spans="4:10" ht="15.75" customHeight="1" x14ac:dyDescent="0.2">
      <c r="D539" s="39"/>
      <c r="G539" s="39"/>
      <c r="J539" s="39"/>
    </row>
    <row r="540" spans="4:10" ht="15.75" customHeight="1" x14ac:dyDescent="0.2">
      <c r="D540" s="39"/>
      <c r="G540" s="39"/>
      <c r="J540" s="39"/>
    </row>
    <row r="541" spans="4:10" ht="15.75" customHeight="1" x14ac:dyDescent="0.2">
      <c r="D541" s="39"/>
      <c r="G541" s="39"/>
      <c r="J541" s="39"/>
    </row>
    <row r="542" spans="4:10" ht="15.75" customHeight="1" x14ac:dyDescent="0.2">
      <c r="D542" s="39"/>
      <c r="G542" s="39"/>
      <c r="J542" s="39"/>
    </row>
    <row r="543" spans="4:10" ht="15.75" customHeight="1" x14ac:dyDescent="0.2">
      <c r="D543" s="39"/>
      <c r="G543" s="39"/>
      <c r="J543" s="39"/>
    </row>
    <row r="544" spans="4:10" ht="15.75" customHeight="1" x14ac:dyDescent="0.2">
      <c r="D544" s="39"/>
      <c r="G544" s="39"/>
      <c r="J544" s="39"/>
    </row>
    <row r="545" spans="4:10" ht="15.75" customHeight="1" x14ac:dyDescent="0.2">
      <c r="D545" s="39"/>
      <c r="G545" s="39"/>
      <c r="J545" s="39"/>
    </row>
    <row r="546" spans="4:10" ht="15.75" customHeight="1" x14ac:dyDescent="0.2">
      <c r="D546" s="39"/>
      <c r="G546" s="39"/>
      <c r="J546" s="39"/>
    </row>
    <row r="547" spans="4:10" ht="15.75" customHeight="1" x14ac:dyDescent="0.2">
      <c r="D547" s="39"/>
      <c r="G547" s="39"/>
      <c r="J547" s="39"/>
    </row>
    <row r="548" spans="4:10" ht="15.75" customHeight="1" x14ac:dyDescent="0.2">
      <c r="D548" s="39"/>
      <c r="G548" s="39"/>
      <c r="J548" s="39"/>
    </row>
    <row r="549" spans="4:10" ht="15.75" customHeight="1" x14ac:dyDescent="0.2">
      <c r="D549" s="39"/>
      <c r="G549" s="39"/>
      <c r="J549" s="39"/>
    </row>
    <row r="550" spans="4:10" ht="15.75" customHeight="1" x14ac:dyDescent="0.2">
      <c r="D550" s="39"/>
      <c r="G550" s="39"/>
      <c r="J550" s="39"/>
    </row>
    <row r="551" spans="4:10" ht="15.75" customHeight="1" x14ac:dyDescent="0.2">
      <c r="D551" s="39"/>
      <c r="G551" s="39"/>
      <c r="J551" s="39"/>
    </row>
    <row r="552" spans="4:10" ht="15.75" customHeight="1" x14ac:dyDescent="0.2">
      <c r="D552" s="39"/>
      <c r="G552" s="39"/>
      <c r="J552" s="39"/>
    </row>
    <row r="553" spans="4:10" ht="15.75" customHeight="1" x14ac:dyDescent="0.2">
      <c r="D553" s="39"/>
      <c r="G553" s="39"/>
      <c r="J553" s="39"/>
    </row>
    <row r="554" spans="4:10" ht="15.75" customHeight="1" x14ac:dyDescent="0.2">
      <c r="D554" s="39"/>
      <c r="G554" s="39"/>
      <c r="J554" s="39"/>
    </row>
    <row r="555" spans="4:10" ht="15.75" customHeight="1" x14ac:dyDescent="0.2">
      <c r="D555" s="39"/>
      <c r="G555" s="39"/>
      <c r="J555" s="39"/>
    </row>
    <row r="556" spans="4:10" ht="15.75" customHeight="1" x14ac:dyDescent="0.2">
      <c r="D556" s="39"/>
      <c r="G556" s="39"/>
      <c r="J556" s="39"/>
    </row>
    <row r="557" spans="4:10" ht="15.75" customHeight="1" x14ac:dyDescent="0.2">
      <c r="D557" s="39"/>
      <c r="G557" s="39"/>
      <c r="J557" s="39"/>
    </row>
    <row r="558" spans="4:10" ht="15.75" customHeight="1" x14ac:dyDescent="0.2">
      <c r="D558" s="39"/>
      <c r="G558" s="39"/>
      <c r="J558" s="39"/>
    </row>
    <row r="559" spans="4:10" ht="15.75" customHeight="1" x14ac:dyDescent="0.2">
      <c r="D559" s="39"/>
      <c r="G559" s="39"/>
      <c r="J559" s="39"/>
    </row>
    <row r="560" spans="4:10" ht="15.75" customHeight="1" x14ac:dyDescent="0.2">
      <c r="D560" s="39"/>
      <c r="G560" s="39"/>
      <c r="J560" s="39"/>
    </row>
    <row r="561" spans="4:10" ht="15.75" customHeight="1" x14ac:dyDescent="0.2">
      <c r="D561" s="39"/>
      <c r="G561" s="39"/>
      <c r="J561" s="39"/>
    </row>
    <row r="562" spans="4:10" ht="15.75" customHeight="1" x14ac:dyDescent="0.2">
      <c r="D562" s="39"/>
      <c r="G562" s="39"/>
      <c r="J562" s="39"/>
    </row>
    <row r="563" spans="4:10" ht="15.75" customHeight="1" x14ac:dyDescent="0.2">
      <c r="D563" s="39"/>
      <c r="G563" s="39"/>
      <c r="J563" s="39"/>
    </row>
    <row r="564" spans="4:10" ht="15.75" customHeight="1" x14ac:dyDescent="0.2">
      <c r="D564" s="39"/>
      <c r="G564" s="39"/>
      <c r="J564" s="39"/>
    </row>
    <row r="565" spans="4:10" ht="15.75" customHeight="1" x14ac:dyDescent="0.2">
      <c r="D565" s="39"/>
      <c r="G565" s="39"/>
      <c r="J565" s="39"/>
    </row>
    <row r="566" spans="4:10" ht="15.75" customHeight="1" x14ac:dyDescent="0.2">
      <c r="D566" s="39"/>
      <c r="G566" s="39"/>
      <c r="J566" s="39"/>
    </row>
    <row r="567" spans="4:10" ht="15.75" customHeight="1" x14ac:dyDescent="0.2">
      <c r="D567" s="39"/>
      <c r="G567" s="39"/>
      <c r="J567" s="39"/>
    </row>
    <row r="568" spans="4:10" ht="15.75" customHeight="1" x14ac:dyDescent="0.2">
      <c r="D568" s="39"/>
      <c r="G568" s="39"/>
      <c r="J568" s="39"/>
    </row>
    <row r="569" spans="4:10" ht="15.75" customHeight="1" x14ac:dyDescent="0.2">
      <c r="D569" s="39"/>
      <c r="G569" s="39"/>
      <c r="J569" s="39"/>
    </row>
    <row r="570" spans="4:10" ht="15.75" customHeight="1" x14ac:dyDescent="0.2">
      <c r="D570" s="39"/>
      <c r="G570" s="39"/>
      <c r="J570" s="39"/>
    </row>
    <row r="571" spans="4:10" ht="15.75" customHeight="1" x14ac:dyDescent="0.2">
      <c r="D571" s="39"/>
      <c r="G571" s="39"/>
      <c r="J571" s="39"/>
    </row>
    <row r="572" spans="4:10" ht="15.75" customHeight="1" x14ac:dyDescent="0.2">
      <c r="D572" s="39"/>
      <c r="G572" s="39"/>
      <c r="J572" s="39"/>
    </row>
    <row r="573" spans="4:10" ht="15.75" customHeight="1" x14ac:dyDescent="0.2">
      <c r="D573" s="39"/>
      <c r="G573" s="39"/>
      <c r="J573" s="39"/>
    </row>
    <row r="574" spans="4:10" ht="15.75" customHeight="1" x14ac:dyDescent="0.2">
      <c r="D574" s="39"/>
      <c r="G574" s="39"/>
      <c r="J574" s="39"/>
    </row>
    <row r="575" spans="4:10" ht="15.75" customHeight="1" x14ac:dyDescent="0.2">
      <c r="D575" s="39"/>
      <c r="G575" s="39"/>
      <c r="J575" s="39"/>
    </row>
    <row r="576" spans="4:10" ht="15.75" customHeight="1" x14ac:dyDescent="0.2">
      <c r="D576" s="39"/>
      <c r="G576" s="39"/>
      <c r="J576" s="39"/>
    </row>
    <row r="577" spans="4:10" ht="15.75" customHeight="1" x14ac:dyDescent="0.2">
      <c r="D577" s="39"/>
      <c r="G577" s="39"/>
      <c r="J577" s="39"/>
    </row>
    <row r="578" spans="4:10" ht="15.75" customHeight="1" x14ac:dyDescent="0.2">
      <c r="D578" s="39"/>
      <c r="G578" s="39"/>
      <c r="J578" s="39"/>
    </row>
    <row r="579" spans="4:10" ht="15.75" customHeight="1" x14ac:dyDescent="0.2">
      <c r="D579" s="39"/>
      <c r="G579" s="39"/>
      <c r="J579" s="39"/>
    </row>
    <row r="580" spans="4:10" ht="15.75" customHeight="1" x14ac:dyDescent="0.2">
      <c r="D580" s="39"/>
      <c r="G580" s="39"/>
      <c r="J580" s="39"/>
    </row>
    <row r="581" spans="4:10" ht="15.75" customHeight="1" x14ac:dyDescent="0.2">
      <c r="D581" s="39"/>
      <c r="G581" s="39"/>
      <c r="J581" s="39"/>
    </row>
    <row r="582" spans="4:10" ht="15.75" customHeight="1" x14ac:dyDescent="0.2">
      <c r="D582" s="39"/>
      <c r="G582" s="39"/>
      <c r="J582" s="39"/>
    </row>
    <row r="583" spans="4:10" ht="15.75" customHeight="1" x14ac:dyDescent="0.2">
      <c r="D583" s="39"/>
      <c r="G583" s="39"/>
      <c r="J583" s="39"/>
    </row>
    <row r="584" spans="4:10" ht="15.75" customHeight="1" x14ac:dyDescent="0.2">
      <c r="D584" s="39"/>
      <c r="G584" s="39"/>
      <c r="J584" s="39"/>
    </row>
    <row r="585" spans="4:10" ht="15.75" customHeight="1" x14ac:dyDescent="0.2">
      <c r="D585" s="39"/>
      <c r="G585" s="39"/>
      <c r="J585" s="39"/>
    </row>
    <row r="586" spans="4:10" ht="15.75" customHeight="1" x14ac:dyDescent="0.2">
      <c r="D586" s="39"/>
      <c r="G586" s="39"/>
      <c r="J586" s="39"/>
    </row>
    <row r="587" spans="4:10" ht="15.75" customHeight="1" x14ac:dyDescent="0.2">
      <c r="D587" s="39"/>
      <c r="G587" s="39"/>
      <c r="J587" s="39"/>
    </row>
    <row r="588" spans="4:10" ht="15.75" customHeight="1" x14ac:dyDescent="0.2">
      <c r="D588" s="39"/>
      <c r="G588" s="39"/>
      <c r="J588" s="39"/>
    </row>
    <row r="589" spans="4:10" ht="15.75" customHeight="1" x14ac:dyDescent="0.2">
      <c r="D589" s="39"/>
      <c r="G589" s="39"/>
      <c r="J589" s="39"/>
    </row>
    <row r="590" spans="4:10" ht="15.75" customHeight="1" x14ac:dyDescent="0.2">
      <c r="D590" s="39"/>
      <c r="G590" s="39"/>
      <c r="J590" s="39"/>
    </row>
    <row r="591" spans="4:10" ht="15.75" customHeight="1" x14ac:dyDescent="0.2">
      <c r="D591" s="39"/>
      <c r="G591" s="39"/>
      <c r="J591" s="39"/>
    </row>
    <row r="592" spans="4:10" ht="15.75" customHeight="1" x14ac:dyDescent="0.2">
      <c r="D592" s="39"/>
      <c r="G592" s="39"/>
      <c r="J592" s="39"/>
    </row>
    <row r="593" spans="4:10" ht="15.75" customHeight="1" x14ac:dyDescent="0.2">
      <c r="D593" s="39"/>
      <c r="G593" s="39"/>
      <c r="J593" s="39"/>
    </row>
    <row r="594" spans="4:10" ht="15.75" customHeight="1" x14ac:dyDescent="0.2">
      <c r="D594" s="39"/>
      <c r="G594" s="39"/>
      <c r="J594" s="39"/>
    </row>
    <row r="595" spans="4:10" ht="15.75" customHeight="1" x14ac:dyDescent="0.2">
      <c r="D595" s="39"/>
      <c r="G595" s="39"/>
      <c r="J595" s="39"/>
    </row>
    <row r="596" spans="4:10" ht="15.75" customHeight="1" x14ac:dyDescent="0.2">
      <c r="D596" s="39"/>
      <c r="G596" s="39"/>
      <c r="J596" s="39"/>
    </row>
    <row r="597" spans="4:10" ht="15.75" customHeight="1" x14ac:dyDescent="0.2">
      <c r="D597" s="39"/>
      <c r="G597" s="39"/>
      <c r="J597" s="39"/>
    </row>
    <row r="598" spans="4:10" ht="15.75" customHeight="1" x14ac:dyDescent="0.2">
      <c r="D598" s="39"/>
      <c r="G598" s="39"/>
      <c r="J598" s="39"/>
    </row>
    <row r="599" spans="4:10" ht="15.75" customHeight="1" x14ac:dyDescent="0.2">
      <c r="D599" s="39"/>
      <c r="G599" s="39"/>
      <c r="J599" s="39"/>
    </row>
    <row r="600" spans="4:10" ht="15.75" customHeight="1" x14ac:dyDescent="0.2">
      <c r="D600" s="39"/>
      <c r="G600" s="39"/>
      <c r="J600" s="39"/>
    </row>
    <row r="601" spans="4:10" ht="15.75" customHeight="1" x14ac:dyDescent="0.2">
      <c r="D601" s="39"/>
      <c r="G601" s="39"/>
      <c r="J601" s="39"/>
    </row>
    <row r="602" spans="4:10" ht="15.75" customHeight="1" x14ac:dyDescent="0.2">
      <c r="D602" s="39"/>
      <c r="G602" s="39"/>
      <c r="J602" s="39"/>
    </row>
    <row r="603" spans="4:10" ht="15.75" customHeight="1" x14ac:dyDescent="0.2">
      <c r="D603" s="39"/>
      <c r="G603" s="39"/>
      <c r="J603" s="39"/>
    </row>
    <row r="604" spans="4:10" ht="15.75" customHeight="1" x14ac:dyDescent="0.2">
      <c r="D604" s="39"/>
      <c r="G604" s="39"/>
      <c r="J604" s="39"/>
    </row>
    <row r="605" spans="4:10" ht="15.75" customHeight="1" x14ac:dyDescent="0.2">
      <c r="D605" s="39"/>
      <c r="G605" s="39"/>
      <c r="J605" s="39"/>
    </row>
    <row r="606" spans="4:10" ht="15.75" customHeight="1" x14ac:dyDescent="0.2">
      <c r="D606" s="39"/>
      <c r="G606" s="39"/>
      <c r="J606" s="39"/>
    </row>
    <row r="607" spans="4:10" ht="15.75" customHeight="1" x14ac:dyDescent="0.2">
      <c r="D607" s="39"/>
      <c r="G607" s="39"/>
      <c r="J607" s="39"/>
    </row>
    <row r="608" spans="4:10" ht="15.75" customHeight="1" x14ac:dyDescent="0.2">
      <c r="D608" s="39"/>
      <c r="G608" s="39"/>
      <c r="J608" s="39"/>
    </row>
    <row r="609" spans="4:10" ht="15.75" customHeight="1" x14ac:dyDescent="0.2">
      <c r="D609" s="39"/>
      <c r="G609" s="39"/>
      <c r="J609" s="39"/>
    </row>
    <row r="610" spans="4:10" ht="15.75" customHeight="1" x14ac:dyDescent="0.2">
      <c r="D610" s="39"/>
      <c r="G610" s="39"/>
      <c r="J610" s="39"/>
    </row>
    <row r="611" spans="4:10" ht="15.75" customHeight="1" x14ac:dyDescent="0.2">
      <c r="D611" s="39"/>
      <c r="G611" s="39"/>
      <c r="J611" s="39"/>
    </row>
    <row r="612" spans="4:10" ht="15.75" customHeight="1" x14ac:dyDescent="0.2">
      <c r="D612" s="39"/>
      <c r="G612" s="39"/>
      <c r="J612" s="39"/>
    </row>
    <row r="613" spans="4:10" ht="15.75" customHeight="1" x14ac:dyDescent="0.2">
      <c r="D613" s="39"/>
      <c r="G613" s="39"/>
      <c r="J613" s="39"/>
    </row>
    <row r="614" spans="4:10" ht="15.75" customHeight="1" x14ac:dyDescent="0.2">
      <c r="D614" s="39"/>
      <c r="G614" s="39"/>
      <c r="J614" s="39"/>
    </row>
    <row r="615" spans="4:10" ht="15.75" customHeight="1" x14ac:dyDescent="0.2">
      <c r="D615" s="39"/>
      <c r="G615" s="39"/>
      <c r="J615" s="39"/>
    </row>
    <row r="616" spans="4:10" ht="15.75" customHeight="1" x14ac:dyDescent="0.2">
      <c r="D616" s="39"/>
      <c r="G616" s="39"/>
      <c r="J616" s="39"/>
    </row>
    <row r="617" spans="4:10" ht="15.75" customHeight="1" x14ac:dyDescent="0.2">
      <c r="D617" s="39"/>
      <c r="G617" s="39"/>
      <c r="J617" s="39"/>
    </row>
    <row r="618" spans="4:10" ht="15.75" customHeight="1" x14ac:dyDescent="0.2">
      <c r="D618" s="39"/>
      <c r="G618" s="39"/>
      <c r="J618" s="39"/>
    </row>
    <row r="619" spans="4:10" ht="15.75" customHeight="1" x14ac:dyDescent="0.2">
      <c r="D619" s="39"/>
      <c r="G619" s="39"/>
      <c r="J619" s="39"/>
    </row>
    <row r="620" spans="4:10" ht="15.75" customHeight="1" x14ac:dyDescent="0.2">
      <c r="D620" s="39"/>
      <c r="G620" s="39"/>
      <c r="J620" s="39"/>
    </row>
    <row r="621" spans="4:10" ht="15.75" customHeight="1" x14ac:dyDescent="0.2">
      <c r="D621" s="39"/>
      <c r="G621" s="39"/>
      <c r="J621" s="39"/>
    </row>
    <row r="622" spans="4:10" ht="15.75" customHeight="1" x14ac:dyDescent="0.2">
      <c r="D622" s="39"/>
      <c r="G622" s="39"/>
      <c r="J622" s="39"/>
    </row>
    <row r="623" spans="4:10" ht="15.75" customHeight="1" x14ac:dyDescent="0.2">
      <c r="D623" s="39"/>
      <c r="G623" s="39"/>
      <c r="J623" s="39"/>
    </row>
    <row r="624" spans="4:10" ht="15.75" customHeight="1" x14ac:dyDescent="0.2">
      <c r="D624" s="39"/>
      <c r="G624" s="39"/>
      <c r="J624" s="39"/>
    </row>
    <row r="625" spans="4:10" ht="15.75" customHeight="1" x14ac:dyDescent="0.2">
      <c r="D625" s="39"/>
      <c r="G625" s="39"/>
      <c r="J625" s="39"/>
    </row>
    <row r="626" spans="4:10" ht="15.75" customHeight="1" x14ac:dyDescent="0.2">
      <c r="D626" s="39"/>
      <c r="G626" s="39"/>
      <c r="J626" s="39"/>
    </row>
    <row r="627" spans="4:10" ht="15.75" customHeight="1" x14ac:dyDescent="0.2">
      <c r="D627" s="39"/>
      <c r="G627" s="39"/>
      <c r="J627" s="39"/>
    </row>
    <row r="628" spans="4:10" ht="15.75" customHeight="1" x14ac:dyDescent="0.2">
      <c r="D628" s="39"/>
      <c r="G628" s="39"/>
      <c r="J628" s="39"/>
    </row>
    <row r="629" spans="4:10" ht="15.75" customHeight="1" x14ac:dyDescent="0.2">
      <c r="D629" s="39"/>
      <c r="G629" s="39"/>
      <c r="J629" s="39"/>
    </row>
    <row r="630" spans="4:10" ht="15.75" customHeight="1" x14ac:dyDescent="0.2">
      <c r="D630" s="39"/>
      <c r="G630" s="39"/>
      <c r="J630" s="39"/>
    </row>
    <row r="631" spans="4:10" ht="15.75" customHeight="1" x14ac:dyDescent="0.2">
      <c r="D631" s="39"/>
      <c r="G631" s="39"/>
      <c r="J631" s="39"/>
    </row>
    <row r="632" spans="4:10" ht="15.75" customHeight="1" x14ac:dyDescent="0.2">
      <c r="D632" s="39"/>
      <c r="G632" s="39"/>
      <c r="J632" s="39"/>
    </row>
    <row r="633" spans="4:10" ht="15.75" customHeight="1" x14ac:dyDescent="0.2">
      <c r="D633" s="39"/>
      <c r="G633" s="39"/>
      <c r="J633" s="39"/>
    </row>
    <row r="634" spans="4:10" ht="15.75" customHeight="1" x14ac:dyDescent="0.2">
      <c r="D634" s="39"/>
      <c r="G634" s="39"/>
      <c r="J634" s="39"/>
    </row>
    <row r="635" spans="4:10" ht="15.75" customHeight="1" x14ac:dyDescent="0.2">
      <c r="D635" s="39"/>
      <c r="G635" s="39"/>
      <c r="J635" s="39"/>
    </row>
    <row r="636" spans="4:10" ht="15.75" customHeight="1" x14ac:dyDescent="0.2">
      <c r="D636" s="39"/>
      <c r="G636" s="39"/>
      <c r="J636" s="39"/>
    </row>
    <row r="637" spans="4:10" ht="15.75" customHeight="1" x14ac:dyDescent="0.2">
      <c r="D637" s="39"/>
      <c r="G637" s="39"/>
      <c r="J637" s="39"/>
    </row>
    <row r="638" spans="4:10" ht="15.75" customHeight="1" x14ac:dyDescent="0.2">
      <c r="D638" s="39"/>
      <c r="G638" s="39"/>
      <c r="J638" s="39"/>
    </row>
    <row r="639" spans="4:10" ht="15.75" customHeight="1" x14ac:dyDescent="0.2">
      <c r="D639" s="39"/>
      <c r="G639" s="39"/>
      <c r="J639" s="39"/>
    </row>
    <row r="640" spans="4:10" ht="15.75" customHeight="1" x14ac:dyDescent="0.2">
      <c r="D640" s="39"/>
      <c r="G640" s="39"/>
      <c r="J640" s="39"/>
    </row>
    <row r="641" spans="4:10" ht="15.75" customHeight="1" x14ac:dyDescent="0.2">
      <c r="D641" s="39"/>
      <c r="G641" s="39"/>
      <c r="J641" s="39"/>
    </row>
    <row r="642" spans="4:10" ht="15.75" customHeight="1" x14ac:dyDescent="0.2">
      <c r="D642" s="39"/>
      <c r="G642" s="39"/>
      <c r="J642" s="39"/>
    </row>
    <row r="643" spans="4:10" ht="15.75" customHeight="1" x14ac:dyDescent="0.2">
      <c r="D643" s="39"/>
      <c r="G643" s="39"/>
      <c r="J643" s="39"/>
    </row>
    <row r="644" spans="4:10" ht="15.75" customHeight="1" x14ac:dyDescent="0.2">
      <c r="D644" s="39"/>
      <c r="G644" s="39"/>
      <c r="J644" s="39"/>
    </row>
    <row r="645" spans="4:10" ht="15.75" customHeight="1" x14ac:dyDescent="0.2">
      <c r="D645" s="39"/>
      <c r="G645" s="39"/>
      <c r="J645" s="39"/>
    </row>
    <row r="646" spans="4:10" ht="15.75" customHeight="1" x14ac:dyDescent="0.2">
      <c r="D646" s="39"/>
      <c r="G646" s="39"/>
      <c r="J646" s="39"/>
    </row>
    <row r="647" spans="4:10" ht="15.75" customHeight="1" x14ac:dyDescent="0.2">
      <c r="D647" s="39"/>
      <c r="G647" s="39"/>
      <c r="J647" s="39"/>
    </row>
    <row r="648" spans="4:10" ht="15.75" customHeight="1" x14ac:dyDescent="0.2">
      <c r="D648" s="39"/>
      <c r="G648" s="39"/>
      <c r="J648" s="39"/>
    </row>
    <row r="649" spans="4:10" ht="15.75" customHeight="1" x14ac:dyDescent="0.2">
      <c r="D649" s="39"/>
      <c r="G649" s="39"/>
      <c r="J649" s="39"/>
    </row>
    <row r="650" spans="4:10" ht="15.75" customHeight="1" x14ac:dyDescent="0.2">
      <c r="D650" s="39"/>
      <c r="G650" s="39"/>
      <c r="J650" s="39"/>
    </row>
    <row r="651" spans="4:10" ht="15.75" customHeight="1" x14ac:dyDescent="0.2">
      <c r="D651" s="39"/>
      <c r="G651" s="39"/>
      <c r="J651" s="39"/>
    </row>
    <row r="652" spans="4:10" ht="15.75" customHeight="1" x14ac:dyDescent="0.2">
      <c r="D652" s="39"/>
      <c r="G652" s="39"/>
      <c r="J652" s="39"/>
    </row>
    <row r="653" spans="4:10" ht="15.75" customHeight="1" x14ac:dyDescent="0.2">
      <c r="D653" s="39"/>
      <c r="G653" s="39"/>
      <c r="J653" s="39"/>
    </row>
    <row r="654" spans="4:10" ht="15.75" customHeight="1" x14ac:dyDescent="0.2">
      <c r="D654" s="39"/>
      <c r="G654" s="39"/>
      <c r="J654" s="39"/>
    </row>
    <row r="655" spans="4:10" ht="15.75" customHeight="1" x14ac:dyDescent="0.2">
      <c r="D655" s="39"/>
      <c r="G655" s="39"/>
      <c r="J655" s="39"/>
    </row>
    <row r="656" spans="4:10" ht="15.75" customHeight="1" x14ac:dyDescent="0.2">
      <c r="D656" s="39"/>
      <c r="G656" s="39"/>
      <c r="J656" s="39"/>
    </row>
    <row r="657" spans="4:10" ht="15.75" customHeight="1" x14ac:dyDescent="0.2">
      <c r="D657" s="39"/>
      <c r="G657" s="39"/>
      <c r="J657" s="39"/>
    </row>
    <row r="658" spans="4:10" ht="15.75" customHeight="1" x14ac:dyDescent="0.2">
      <c r="D658" s="39"/>
      <c r="G658" s="39"/>
      <c r="J658" s="39"/>
    </row>
    <row r="659" spans="4:10" ht="15.75" customHeight="1" x14ac:dyDescent="0.2">
      <c r="D659" s="39"/>
      <c r="G659" s="39"/>
      <c r="J659" s="39"/>
    </row>
    <row r="660" spans="4:10" ht="15.75" customHeight="1" x14ac:dyDescent="0.2">
      <c r="D660" s="39"/>
      <c r="G660" s="39"/>
      <c r="J660" s="39"/>
    </row>
    <row r="661" spans="4:10" ht="15.75" customHeight="1" x14ac:dyDescent="0.2">
      <c r="D661" s="39"/>
      <c r="G661" s="39"/>
      <c r="J661" s="39"/>
    </row>
    <row r="662" spans="4:10" ht="15.75" customHeight="1" x14ac:dyDescent="0.2">
      <c r="D662" s="39"/>
      <c r="G662" s="39"/>
      <c r="J662" s="39"/>
    </row>
    <row r="663" spans="4:10" ht="15.75" customHeight="1" x14ac:dyDescent="0.2">
      <c r="D663" s="39"/>
      <c r="G663" s="39"/>
      <c r="J663" s="39"/>
    </row>
    <row r="664" spans="4:10" ht="15.75" customHeight="1" x14ac:dyDescent="0.2">
      <c r="D664" s="39"/>
      <c r="G664" s="39"/>
      <c r="J664" s="39"/>
    </row>
    <row r="665" spans="4:10" ht="15.75" customHeight="1" x14ac:dyDescent="0.2">
      <c r="D665" s="39"/>
      <c r="G665" s="39"/>
      <c r="J665" s="39"/>
    </row>
    <row r="666" spans="4:10" ht="15.75" customHeight="1" x14ac:dyDescent="0.2">
      <c r="D666" s="39"/>
      <c r="G666" s="39"/>
      <c r="J666" s="39"/>
    </row>
    <row r="667" spans="4:10" ht="15.75" customHeight="1" x14ac:dyDescent="0.2">
      <c r="D667" s="39"/>
      <c r="G667" s="39"/>
      <c r="J667" s="39"/>
    </row>
    <row r="668" spans="4:10" ht="15.75" customHeight="1" x14ac:dyDescent="0.2">
      <c r="D668" s="39"/>
      <c r="G668" s="39"/>
      <c r="J668" s="39"/>
    </row>
    <row r="669" spans="4:10" ht="15.75" customHeight="1" x14ac:dyDescent="0.2">
      <c r="D669" s="39"/>
      <c r="G669" s="39"/>
      <c r="J669" s="39"/>
    </row>
    <row r="670" spans="4:10" ht="15.75" customHeight="1" x14ac:dyDescent="0.2">
      <c r="D670" s="39"/>
      <c r="G670" s="39"/>
      <c r="J670" s="39"/>
    </row>
    <row r="671" spans="4:10" ht="15.75" customHeight="1" x14ac:dyDescent="0.2">
      <c r="D671" s="39"/>
      <c r="G671" s="39"/>
      <c r="J671" s="39"/>
    </row>
    <row r="672" spans="4:10" ht="15.75" customHeight="1" x14ac:dyDescent="0.2">
      <c r="D672" s="39"/>
      <c r="G672" s="39"/>
      <c r="J672" s="39"/>
    </row>
    <row r="673" spans="4:10" ht="15.75" customHeight="1" x14ac:dyDescent="0.2">
      <c r="D673" s="39"/>
      <c r="G673" s="39"/>
      <c r="J673" s="39"/>
    </row>
    <row r="674" spans="4:10" ht="15.75" customHeight="1" x14ac:dyDescent="0.2">
      <c r="D674" s="39"/>
      <c r="G674" s="39"/>
      <c r="J674" s="39"/>
    </row>
    <row r="675" spans="4:10" ht="15.75" customHeight="1" x14ac:dyDescent="0.2">
      <c r="D675" s="39"/>
      <c r="G675" s="39"/>
      <c r="J675" s="39"/>
    </row>
    <row r="676" spans="4:10" ht="15.75" customHeight="1" x14ac:dyDescent="0.2">
      <c r="D676" s="39"/>
      <c r="G676" s="39"/>
      <c r="J676" s="39"/>
    </row>
    <row r="677" spans="4:10" ht="15.75" customHeight="1" x14ac:dyDescent="0.2">
      <c r="D677" s="39"/>
      <c r="G677" s="39"/>
      <c r="J677" s="39"/>
    </row>
    <row r="678" spans="4:10" ht="15.75" customHeight="1" x14ac:dyDescent="0.2">
      <c r="D678" s="39"/>
      <c r="G678" s="39"/>
      <c r="J678" s="39"/>
    </row>
    <row r="679" spans="4:10" ht="15.75" customHeight="1" x14ac:dyDescent="0.2">
      <c r="D679" s="39"/>
      <c r="G679" s="39"/>
      <c r="J679" s="39"/>
    </row>
    <row r="680" spans="4:10" ht="15.75" customHeight="1" x14ac:dyDescent="0.2">
      <c r="D680" s="39"/>
      <c r="G680" s="39"/>
      <c r="J680" s="39"/>
    </row>
    <row r="681" spans="4:10" ht="15.75" customHeight="1" x14ac:dyDescent="0.2">
      <c r="D681" s="39"/>
      <c r="G681" s="39"/>
      <c r="J681" s="39"/>
    </row>
    <row r="682" spans="4:10" ht="15.75" customHeight="1" x14ac:dyDescent="0.2">
      <c r="D682" s="39"/>
      <c r="G682" s="39"/>
      <c r="J682" s="39"/>
    </row>
    <row r="683" spans="4:10" ht="15.75" customHeight="1" x14ac:dyDescent="0.2">
      <c r="D683" s="39"/>
      <c r="G683" s="39"/>
      <c r="J683" s="39"/>
    </row>
    <row r="684" spans="4:10" ht="15.75" customHeight="1" x14ac:dyDescent="0.2">
      <c r="D684" s="39"/>
      <c r="G684" s="39"/>
      <c r="J684" s="39"/>
    </row>
    <row r="685" spans="4:10" ht="15.75" customHeight="1" x14ac:dyDescent="0.2">
      <c r="D685" s="39"/>
      <c r="G685" s="39"/>
      <c r="J685" s="39"/>
    </row>
    <row r="686" spans="4:10" ht="15.75" customHeight="1" x14ac:dyDescent="0.2">
      <c r="D686" s="39"/>
      <c r="G686" s="39"/>
      <c r="J686" s="39"/>
    </row>
    <row r="687" spans="4:10" ht="15.75" customHeight="1" x14ac:dyDescent="0.2">
      <c r="D687" s="39"/>
      <c r="G687" s="39"/>
      <c r="J687" s="39"/>
    </row>
    <row r="688" spans="4:10" ht="15.75" customHeight="1" x14ac:dyDescent="0.2">
      <c r="D688" s="39"/>
      <c r="G688" s="39"/>
      <c r="J688" s="39"/>
    </row>
    <row r="689" spans="4:10" ht="15.75" customHeight="1" x14ac:dyDescent="0.2">
      <c r="D689" s="39"/>
      <c r="G689" s="39"/>
      <c r="J689" s="39"/>
    </row>
    <row r="690" spans="4:10" ht="15.75" customHeight="1" x14ac:dyDescent="0.2">
      <c r="D690" s="39"/>
      <c r="G690" s="39"/>
      <c r="J690" s="39"/>
    </row>
    <row r="691" spans="4:10" ht="15.75" customHeight="1" x14ac:dyDescent="0.2">
      <c r="D691" s="39"/>
      <c r="G691" s="39"/>
      <c r="J691" s="39"/>
    </row>
    <row r="692" spans="4:10" ht="15.75" customHeight="1" x14ac:dyDescent="0.2">
      <c r="D692" s="39"/>
      <c r="G692" s="39"/>
      <c r="J692" s="39"/>
    </row>
    <row r="693" spans="4:10" ht="15.75" customHeight="1" x14ac:dyDescent="0.2">
      <c r="D693" s="39"/>
      <c r="G693" s="39"/>
      <c r="J693" s="39"/>
    </row>
    <row r="694" spans="4:10" ht="15.75" customHeight="1" x14ac:dyDescent="0.2">
      <c r="D694" s="39"/>
      <c r="G694" s="39"/>
      <c r="J694" s="39"/>
    </row>
    <row r="695" spans="4:10" ht="15.75" customHeight="1" x14ac:dyDescent="0.2">
      <c r="D695" s="39"/>
      <c r="G695" s="39"/>
      <c r="J695" s="39"/>
    </row>
    <row r="696" spans="4:10" ht="15.75" customHeight="1" x14ac:dyDescent="0.2">
      <c r="D696" s="39"/>
      <c r="G696" s="39"/>
      <c r="J696" s="39"/>
    </row>
    <row r="697" spans="4:10" ht="15.75" customHeight="1" x14ac:dyDescent="0.2">
      <c r="D697" s="39"/>
      <c r="G697" s="39"/>
      <c r="J697" s="39"/>
    </row>
    <row r="698" spans="4:10" ht="15.75" customHeight="1" x14ac:dyDescent="0.2">
      <c r="D698" s="39"/>
      <c r="G698" s="39"/>
      <c r="J698" s="39"/>
    </row>
    <row r="699" spans="4:10" ht="15.75" customHeight="1" x14ac:dyDescent="0.2">
      <c r="D699" s="39"/>
      <c r="G699" s="39"/>
      <c r="J699" s="39"/>
    </row>
    <row r="700" spans="4:10" ht="15.75" customHeight="1" x14ac:dyDescent="0.2">
      <c r="D700" s="39"/>
      <c r="G700" s="39"/>
      <c r="J700" s="39"/>
    </row>
    <row r="701" spans="4:10" ht="15.75" customHeight="1" x14ac:dyDescent="0.2">
      <c r="D701" s="39"/>
      <c r="G701" s="39"/>
      <c r="J701" s="39"/>
    </row>
    <row r="702" spans="4:10" ht="15.75" customHeight="1" x14ac:dyDescent="0.2">
      <c r="D702" s="39"/>
      <c r="G702" s="39"/>
      <c r="J702" s="39"/>
    </row>
    <row r="703" spans="4:10" ht="15.75" customHeight="1" x14ac:dyDescent="0.2">
      <c r="D703" s="39"/>
      <c r="G703" s="39"/>
      <c r="J703" s="39"/>
    </row>
    <row r="704" spans="4:10" ht="15.75" customHeight="1" x14ac:dyDescent="0.2">
      <c r="D704" s="39"/>
      <c r="G704" s="39"/>
      <c r="J704" s="39"/>
    </row>
    <row r="705" spans="4:10" ht="15.75" customHeight="1" x14ac:dyDescent="0.2">
      <c r="D705" s="39"/>
      <c r="G705" s="39"/>
      <c r="J705" s="39"/>
    </row>
    <row r="706" spans="4:10" ht="15.75" customHeight="1" x14ac:dyDescent="0.2">
      <c r="D706" s="39"/>
      <c r="G706" s="39"/>
      <c r="J706" s="39"/>
    </row>
    <row r="707" spans="4:10" ht="15.75" customHeight="1" x14ac:dyDescent="0.2">
      <c r="D707" s="39"/>
      <c r="G707" s="39"/>
      <c r="J707" s="39"/>
    </row>
    <row r="708" spans="4:10" ht="15.75" customHeight="1" x14ac:dyDescent="0.2">
      <c r="D708" s="39"/>
      <c r="G708" s="39"/>
      <c r="J708" s="39"/>
    </row>
    <row r="709" spans="4:10" ht="15.75" customHeight="1" x14ac:dyDescent="0.2">
      <c r="D709" s="39"/>
      <c r="G709" s="39"/>
      <c r="J709" s="39"/>
    </row>
    <row r="710" spans="4:10" ht="15.75" customHeight="1" x14ac:dyDescent="0.2">
      <c r="D710" s="39"/>
      <c r="G710" s="39"/>
      <c r="J710" s="39"/>
    </row>
    <row r="711" spans="4:10" ht="15.75" customHeight="1" x14ac:dyDescent="0.2">
      <c r="D711" s="39"/>
      <c r="G711" s="39"/>
      <c r="J711" s="39"/>
    </row>
    <row r="712" spans="4:10" ht="15.75" customHeight="1" x14ac:dyDescent="0.2">
      <c r="D712" s="39"/>
      <c r="G712" s="39"/>
      <c r="J712" s="39"/>
    </row>
    <row r="713" spans="4:10" ht="15.75" customHeight="1" x14ac:dyDescent="0.2">
      <c r="D713" s="39"/>
      <c r="G713" s="39"/>
      <c r="J713" s="39"/>
    </row>
    <row r="714" spans="4:10" ht="15.75" customHeight="1" x14ac:dyDescent="0.2">
      <c r="D714" s="39"/>
      <c r="G714" s="39"/>
      <c r="J714" s="39"/>
    </row>
    <row r="715" spans="4:10" ht="15.75" customHeight="1" x14ac:dyDescent="0.2">
      <c r="D715" s="39"/>
      <c r="G715" s="39"/>
      <c r="J715" s="39"/>
    </row>
    <row r="716" spans="4:10" ht="15.75" customHeight="1" x14ac:dyDescent="0.2">
      <c r="D716" s="39"/>
      <c r="G716" s="39"/>
      <c r="J716" s="39"/>
    </row>
    <row r="717" spans="4:10" ht="15.75" customHeight="1" x14ac:dyDescent="0.2">
      <c r="D717" s="39"/>
      <c r="G717" s="39"/>
      <c r="J717" s="39"/>
    </row>
    <row r="718" spans="4:10" ht="15.75" customHeight="1" x14ac:dyDescent="0.2">
      <c r="D718" s="39"/>
      <c r="G718" s="39"/>
      <c r="J718" s="39"/>
    </row>
    <row r="719" spans="4:10" ht="15.75" customHeight="1" x14ac:dyDescent="0.2">
      <c r="D719" s="39"/>
      <c r="G719" s="39"/>
      <c r="J719" s="39"/>
    </row>
    <row r="720" spans="4:10" ht="15.75" customHeight="1" x14ac:dyDescent="0.2">
      <c r="D720" s="39"/>
      <c r="G720" s="39"/>
      <c r="J720" s="39"/>
    </row>
    <row r="721" spans="4:10" ht="15.75" customHeight="1" x14ac:dyDescent="0.2">
      <c r="D721" s="39"/>
      <c r="G721" s="39"/>
      <c r="J721" s="39"/>
    </row>
    <row r="722" spans="4:10" ht="15.75" customHeight="1" x14ac:dyDescent="0.2">
      <c r="D722" s="39"/>
      <c r="G722" s="39"/>
      <c r="J722" s="39"/>
    </row>
    <row r="723" spans="4:10" ht="15.75" customHeight="1" x14ac:dyDescent="0.2">
      <c r="D723" s="39"/>
      <c r="G723" s="39"/>
      <c r="J723" s="39"/>
    </row>
    <row r="724" spans="4:10" ht="15.75" customHeight="1" x14ac:dyDescent="0.2">
      <c r="D724" s="39"/>
      <c r="G724" s="39"/>
      <c r="J724" s="39"/>
    </row>
    <row r="725" spans="4:10" ht="15.75" customHeight="1" x14ac:dyDescent="0.2">
      <c r="D725" s="39"/>
      <c r="G725" s="39"/>
      <c r="J725" s="39"/>
    </row>
    <row r="726" spans="4:10" ht="15.75" customHeight="1" x14ac:dyDescent="0.2">
      <c r="D726" s="39"/>
      <c r="G726" s="39"/>
      <c r="J726" s="39"/>
    </row>
    <row r="727" spans="4:10" ht="15.75" customHeight="1" x14ac:dyDescent="0.2">
      <c r="D727" s="39"/>
      <c r="G727" s="39"/>
      <c r="J727" s="39"/>
    </row>
    <row r="728" spans="4:10" ht="15.75" customHeight="1" x14ac:dyDescent="0.2">
      <c r="D728" s="39"/>
      <c r="G728" s="39"/>
      <c r="J728" s="39"/>
    </row>
    <row r="729" spans="4:10" ht="15.75" customHeight="1" x14ac:dyDescent="0.2">
      <c r="D729" s="39"/>
      <c r="G729" s="39"/>
      <c r="J729" s="39"/>
    </row>
    <row r="730" spans="4:10" ht="15.75" customHeight="1" x14ac:dyDescent="0.2">
      <c r="D730" s="39"/>
      <c r="G730" s="39"/>
      <c r="J730" s="39"/>
    </row>
    <row r="731" spans="4:10" ht="15.75" customHeight="1" x14ac:dyDescent="0.2">
      <c r="D731" s="39"/>
      <c r="G731" s="39"/>
      <c r="J731" s="39"/>
    </row>
    <row r="732" spans="4:10" ht="15.75" customHeight="1" x14ac:dyDescent="0.2">
      <c r="D732" s="39"/>
      <c r="G732" s="39"/>
      <c r="J732" s="39"/>
    </row>
    <row r="733" spans="4:10" ht="15.75" customHeight="1" x14ac:dyDescent="0.2">
      <c r="D733" s="39"/>
      <c r="G733" s="39"/>
      <c r="J733" s="39"/>
    </row>
    <row r="734" spans="4:10" ht="15.75" customHeight="1" x14ac:dyDescent="0.2">
      <c r="D734" s="39"/>
      <c r="G734" s="39"/>
      <c r="J734" s="39"/>
    </row>
    <row r="735" spans="4:10" ht="15.75" customHeight="1" x14ac:dyDescent="0.2">
      <c r="D735" s="39"/>
      <c r="G735" s="39"/>
      <c r="J735" s="39"/>
    </row>
    <row r="736" spans="4:10" ht="15.75" customHeight="1" x14ac:dyDescent="0.2">
      <c r="D736" s="39"/>
      <c r="G736" s="39"/>
      <c r="J736" s="39"/>
    </row>
    <row r="737" spans="4:10" ht="15.75" customHeight="1" x14ac:dyDescent="0.2">
      <c r="D737" s="39"/>
      <c r="G737" s="39"/>
      <c r="J737" s="39"/>
    </row>
    <row r="738" spans="4:10" ht="15.75" customHeight="1" x14ac:dyDescent="0.2">
      <c r="D738" s="39"/>
      <c r="G738" s="39"/>
      <c r="J738" s="39"/>
    </row>
    <row r="739" spans="4:10" ht="15.75" customHeight="1" x14ac:dyDescent="0.2">
      <c r="D739" s="39"/>
      <c r="G739" s="39"/>
      <c r="J739" s="39"/>
    </row>
    <row r="740" spans="4:10" ht="15.75" customHeight="1" x14ac:dyDescent="0.2">
      <c r="D740" s="39"/>
      <c r="G740" s="39"/>
      <c r="J740" s="39"/>
    </row>
    <row r="741" spans="4:10" ht="15.75" customHeight="1" x14ac:dyDescent="0.2">
      <c r="D741" s="39"/>
      <c r="G741" s="39"/>
      <c r="J741" s="39"/>
    </row>
    <row r="742" spans="4:10" ht="15.75" customHeight="1" x14ac:dyDescent="0.2">
      <c r="D742" s="39"/>
      <c r="G742" s="39"/>
      <c r="J742" s="39"/>
    </row>
    <row r="743" spans="4:10" ht="15.75" customHeight="1" x14ac:dyDescent="0.2">
      <c r="D743" s="39"/>
      <c r="G743" s="39"/>
      <c r="J743" s="39"/>
    </row>
    <row r="744" spans="4:10" ht="15.75" customHeight="1" x14ac:dyDescent="0.2">
      <c r="D744" s="39"/>
      <c r="G744" s="39"/>
      <c r="J744" s="39"/>
    </row>
    <row r="745" spans="4:10" ht="15.75" customHeight="1" x14ac:dyDescent="0.2">
      <c r="D745" s="39"/>
      <c r="G745" s="39"/>
      <c r="J745" s="39"/>
    </row>
    <row r="746" spans="4:10" ht="15.75" customHeight="1" x14ac:dyDescent="0.2">
      <c r="D746" s="39"/>
      <c r="G746" s="39"/>
      <c r="J746" s="39"/>
    </row>
    <row r="747" spans="4:10" ht="15.75" customHeight="1" x14ac:dyDescent="0.2">
      <c r="D747" s="39"/>
      <c r="G747" s="39"/>
      <c r="J747" s="39"/>
    </row>
    <row r="748" spans="4:10" ht="15.75" customHeight="1" x14ac:dyDescent="0.2">
      <c r="D748" s="39"/>
      <c r="G748" s="39"/>
      <c r="J748" s="39"/>
    </row>
    <row r="749" spans="4:10" ht="15.75" customHeight="1" x14ac:dyDescent="0.2">
      <c r="D749" s="39"/>
      <c r="G749" s="39"/>
      <c r="J749" s="39"/>
    </row>
    <row r="750" spans="4:10" ht="15.75" customHeight="1" x14ac:dyDescent="0.2">
      <c r="D750" s="39"/>
      <c r="G750" s="39"/>
      <c r="J750" s="39"/>
    </row>
    <row r="751" spans="4:10" ht="15.75" customHeight="1" x14ac:dyDescent="0.2">
      <c r="D751" s="39"/>
      <c r="G751" s="39"/>
      <c r="J751" s="39"/>
    </row>
    <row r="752" spans="4:10" ht="15.75" customHeight="1" x14ac:dyDescent="0.2">
      <c r="D752" s="39"/>
      <c r="G752" s="39"/>
      <c r="J752" s="39"/>
    </row>
    <row r="753" spans="4:10" ht="15.75" customHeight="1" x14ac:dyDescent="0.2">
      <c r="D753" s="39"/>
      <c r="G753" s="39"/>
      <c r="J753" s="39"/>
    </row>
    <row r="754" spans="4:10" ht="15.75" customHeight="1" x14ac:dyDescent="0.2">
      <c r="D754" s="39"/>
      <c r="G754" s="39"/>
      <c r="J754" s="39"/>
    </row>
    <row r="755" spans="4:10" ht="15.75" customHeight="1" x14ac:dyDescent="0.2">
      <c r="D755" s="39"/>
      <c r="G755" s="39"/>
      <c r="J755" s="39"/>
    </row>
    <row r="756" spans="4:10" ht="15.75" customHeight="1" x14ac:dyDescent="0.2">
      <c r="D756" s="39"/>
      <c r="G756" s="39"/>
      <c r="J756" s="39"/>
    </row>
    <row r="757" spans="4:10" ht="15.75" customHeight="1" x14ac:dyDescent="0.2">
      <c r="D757" s="39"/>
      <c r="G757" s="39"/>
      <c r="J757" s="39"/>
    </row>
    <row r="758" spans="4:10" ht="15.75" customHeight="1" x14ac:dyDescent="0.2">
      <c r="D758" s="39"/>
      <c r="G758" s="39"/>
      <c r="J758" s="39"/>
    </row>
    <row r="759" spans="4:10" ht="15.75" customHeight="1" x14ac:dyDescent="0.2">
      <c r="D759" s="39"/>
      <c r="G759" s="39"/>
      <c r="J759" s="39"/>
    </row>
    <row r="760" spans="4:10" ht="15.75" customHeight="1" x14ac:dyDescent="0.2">
      <c r="D760" s="39"/>
      <c r="G760" s="39"/>
      <c r="J760" s="39"/>
    </row>
    <row r="761" spans="4:10" ht="15.75" customHeight="1" x14ac:dyDescent="0.2">
      <c r="D761" s="39"/>
      <c r="G761" s="39"/>
      <c r="J761" s="39"/>
    </row>
    <row r="762" spans="4:10" ht="15.75" customHeight="1" x14ac:dyDescent="0.2">
      <c r="D762" s="39"/>
      <c r="G762" s="39"/>
      <c r="J762" s="39"/>
    </row>
    <row r="763" spans="4:10" ht="15.75" customHeight="1" x14ac:dyDescent="0.2">
      <c r="D763" s="39"/>
      <c r="G763" s="39"/>
      <c r="J763" s="39"/>
    </row>
    <row r="764" spans="4:10" ht="15.75" customHeight="1" x14ac:dyDescent="0.2">
      <c r="D764" s="39"/>
      <c r="G764" s="39"/>
      <c r="J764" s="39"/>
    </row>
    <row r="765" spans="4:10" ht="15.75" customHeight="1" x14ac:dyDescent="0.2">
      <c r="D765" s="39"/>
      <c r="G765" s="39"/>
      <c r="J765" s="39"/>
    </row>
    <row r="766" spans="4:10" ht="15.75" customHeight="1" x14ac:dyDescent="0.2">
      <c r="D766" s="39"/>
      <c r="G766" s="39"/>
      <c r="J766" s="39"/>
    </row>
    <row r="767" spans="4:10" ht="15.75" customHeight="1" x14ac:dyDescent="0.2">
      <c r="D767" s="39"/>
      <c r="G767" s="39"/>
      <c r="J767" s="39"/>
    </row>
    <row r="768" spans="4:10" ht="15.75" customHeight="1" x14ac:dyDescent="0.2">
      <c r="D768" s="39"/>
      <c r="G768" s="39"/>
      <c r="J768" s="39"/>
    </row>
    <row r="769" spans="4:10" ht="15.75" customHeight="1" x14ac:dyDescent="0.2">
      <c r="D769" s="39"/>
      <c r="G769" s="39"/>
      <c r="J769" s="39"/>
    </row>
    <row r="770" spans="4:10" ht="15.75" customHeight="1" x14ac:dyDescent="0.2">
      <c r="D770" s="39"/>
      <c r="G770" s="39"/>
      <c r="J770" s="39"/>
    </row>
    <row r="771" spans="4:10" ht="15.75" customHeight="1" x14ac:dyDescent="0.2">
      <c r="D771" s="39"/>
      <c r="G771" s="39"/>
      <c r="J771" s="39"/>
    </row>
    <row r="772" spans="4:10" ht="15.75" customHeight="1" x14ac:dyDescent="0.2">
      <c r="D772" s="39"/>
      <c r="G772" s="39"/>
      <c r="J772" s="39"/>
    </row>
    <row r="773" spans="4:10" ht="15.75" customHeight="1" x14ac:dyDescent="0.2">
      <c r="D773" s="39"/>
      <c r="G773" s="39"/>
      <c r="J773" s="39"/>
    </row>
    <row r="774" spans="4:10" ht="15.75" customHeight="1" x14ac:dyDescent="0.2">
      <c r="D774" s="39"/>
      <c r="G774" s="39"/>
      <c r="J774" s="39"/>
    </row>
    <row r="775" spans="4:10" ht="15.75" customHeight="1" x14ac:dyDescent="0.2">
      <c r="D775" s="39"/>
      <c r="G775" s="39"/>
      <c r="J775" s="39"/>
    </row>
    <row r="776" spans="4:10" ht="15.75" customHeight="1" x14ac:dyDescent="0.2">
      <c r="D776" s="39"/>
      <c r="G776" s="39"/>
      <c r="J776" s="39"/>
    </row>
    <row r="777" spans="4:10" ht="15.75" customHeight="1" x14ac:dyDescent="0.2">
      <c r="D777" s="39"/>
      <c r="G777" s="39"/>
      <c r="J777" s="39"/>
    </row>
    <row r="778" spans="4:10" ht="15.75" customHeight="1" x14ac:dyDescent="0.2">
      <c r="D778" s="39"/>
      <c r="G778" s="39"/>
      <c r="J778" s="39"/>
    </row>
    <row r="779" spans="4:10" ht="15.75" customHeight="1" x14ac:dyDescent="0.2">
      <c r="D779" s="39"/>
      <c r="G779" s="39"/>
      <c r="J779" s="39"/>
    </row>
    <row r="780" spans="4:10" ht="15.75" customHeight="1" x14ac:dyDescent="0.2">
      <c r="D780" s="39"/>
      <c r="G780" s="39"/>
      <c r="J780" s="39"/>
    </row>
    <row r="781" spans="4:10" ht="15.75" customHeight="1" x14ac:dyDescent="0.2">
      <c r="D781" s="39"/>
      <c r="G781" s="39"/>
      <c r="J781" s="39"/>
    </row>
    <row r="782" spans="4:10" ht="15.75" customHeight="1" x14ac:dyDescent="0.2">
      <c r="D782" s="39"/>
      <c r="G782" s="39"/>
      <c r="J782" s="39"/>
    </row>
    <row r="783" spans="4:10" ht="15.75" customHeight="1" x14ac:dyDescent="0.2">
      <c r="D783" s="39"/>
      <c r="G783" s="39"/>
      <c r="J783" s="39"/>
    </row>
    <row r="784" spans="4:10" ht="15.75" customHeight="1" x14ac:dyDescent="0.2">
      <c r="D784" s="39"/>
      <c r="G784" s="39"/>
      <c r="J784" s="39"/>
    </row>
    <row r="785" spans="4:10" ht="15.75" customHeight="1" x14ac:dyDescent="0.2">
      <c r="D785" s="39"/>
      <c r="G785" s="39"/>
      <c r="J785" s="39"/>
    </row>
    <row r="786" spans="4:10" ht="15.75" customHeight="1" x14ac:dyDescent="0.2">
      <c r="D786" s="39"/>
      <c r="G786" s="39"/>
      <c r="J786" s="39"/>
    </row>
    <row r="787" spans="4:10" ht="15.75" customHeight="1" x14ac:dyDescent="0.2">
      <c r="D787" s="39"/>
      <c r="G787" s="39"/>
      <c r="J787" s="39"/>
    </row>
    <row r="788" spans="4:10" ht="15.75" customHeight="1" x14ac:dyDescent="0.2">
      <c r="D788" s="39"/>
      <c r="G788" s="39"/>
      <c r="J788" s="39"/>
    </row>
    <row r="789" spans="4:10" ht="15.75" customHeight="1" x14ac:dyDescent="0.2">
      <c r="D789" s="39"/>
      <c r="G789" s="39"/>
      <c r="J789" s="39"/>
    </row>
    <row r="790" spans="4:10" ht="15.75" customHeight="1" x14ac:dyDescent="0.2">
      <c r="D790" s="39"/>
      <c r="G790" s="39"/>
      <c r="J790" s="39"/>
    </row>
    <row r="791" spans="4:10" ht="15.75" customHeight="1" x14ac:dyDescent="0.2">
      <c r="D791" s="39"/>
      <c r="G791" s="39"/>
      <c r="J791" s="39"/>
    </row>
    <row r="792" spans="4:10" ht="15.75" customHeight="1" x14ac:dyDescent="0.2">
      <c r="D792" s="39"/>
      <c r="G792" s="39"/>
      <c r="J792" s="39"/>
    </row>
    <row r="793" spans="4:10" ht="15.75" customHeight="1" x14ac:dyDescent="0.2">
      <c r="D793" s="39"/>
      <c r="G793" s="39"/>
      <c r="J793" s="39"/>
    </row>
    <row r="794" spans="4:10" ht="15.75" customHeight="1" x14ac:dyDescent="0.2">
      <c r="D794" s="39"/>
      <c r="G794" s="39"/>
      <c r="J794" s="39"/>
    </row>
    <row r="795" spans="4:10" ht="15.75" customHeight="1" x14ac:dyDescent="0.2">
      <c r="D795" s="39"/>
      <c r="G795" s="39"/>
      <c r="J795" s="39"/>
    </row>
    <row r="796" spans="4:10" ht="15.75" customHeight="1" x14ac:dyDescent="0.2">
      <c r="D796" s="39"/>
      <c r="G796" s="39"/>
      <c r="J796" s="39"/>
    </row>
    <row r="797" spans="4:10" ht="15.75" customHeight="1" x14ac:dyDescent="0.2">
      <c r="D797" s="39"/>
      <c r="G797" s="39"/>
      <c r="J797" s="39"/>
    </row>
    <row r="798" spans="4:10" ht="15.75" customHeight="1" x14ac:dyDescent="0.2">
      <c r="D798" s="39"/>
      <c r="G798" s="39"/>
      <c r="J798" s="39"/>
    </row>
    <row r="799" spans="4:10" ht="15.75" customHeight="1" x14ac:dyDescent="0.2">
      <c r="D799" s="39"/>
      <c r="G799" s="39"/>
      <c r="J799" s="39"/>
    </row>
    <row r="800" spans="4:10" ht="15.75" customHeight="1" x14ac:dyDescent="0.2">
      <c r="D800" s="39"/>
      <c r="G800" s="39"/>
      <c r="J800" s="39"/>
    </row>
    <row r="801" spans="4:10" ht="15.75" customHeight="1" x14ac:dyDescent="0.2">
      <c r="D801" s="39"/>
      <c r="G801" s="39"/>
      <c r="J801" s="39"/>
    </row>
    <row r="802" spans="4:10" ht="15.75" customHeight="1" x14ac:dyDescent="0.2">
      <c r="D802" s="39"/>
      <c r="G802" s="39"/>
      <c r="J802" s="39"/>
    </row>
    <row r="803" spans="4:10" ht="15.75" customHeight="1" x14ac:dyDescent="0.2">
      <c r="D803" s="39"/>
      <c r="G803" s="39"/>
      <c r="J803" s="39"/>
    </row>
    <row r="804" spans="4:10" ht="15.75" customHeight="1" x14ac:dyDescent="0.2">
      <c r="D804" s="39"/>
      <c r="G804" s="39"/>
      <c r="J804" s="39"/>
    </row>
    <row r="805" spans="4:10" ht="15.75" customHeight="1" x14ac:dyDescent="0.2">
      <c r="D805" s="39"/>
      <c r="G805" s="39"/>
      <c r="J805" s="39"/>
    </row>
    <row r="806" spans="4:10" ht="15.75" customHeight="1" x14ac:dyDescent="0.2">
      <c r="D806" s="39"/>
      <c r="G806" s="39"/>
      <c r="J806" s="39"/>
    </row>
    <row r="807" spans="4:10" ht="15.75" customHeight="1" x14ac:dyDescent="0.2">
      <c r="D807" s="39"/>
      <c r="G807" s="39"/>
      <c r="J807" s="39"/>
    </row>
    <row r="808" spans="4:10" ht="15.75" customHeight="1" x14ac:dyDescent="0.2">
      <c r="D808" s="39"/>
      <c r="G808" s="39"/>
      <c r="J808" s="39"/>
    </row>
    <row r="809" spans="4:10" ht="15.75" customHeight="1" x14ac:dyDescent="0.2">
      <c r="D809" s="39"/>
      <c r="G809" s="39"/>
      <c r="J809" s="39"/>
    </row>
    <row r="810" spans="4:10" ht="15.75" customHeight="1" x14ac:dyDescent="0.2">
      <c r="D810" s="39"/>
      <c r="G810" s="39"/>
      <c r="J810" s="39"/>
    </row>
    <row r="811" spans="4:10" ht="15.75" customHeight="1" x14ac:dyDescent="0.2">
      <c r="D811" s="39"/>
      <c r="G811" s="39"/>
      <c r="J811" s="39"/>
    </row>
    <row r="812" spans="4:10" ht="15.75" customHeight="1" x14ac:dyDescent="0.2">
      <c r="D812" s="39"/>
      <c r="G812" s="39"/>
      <c r="J812" s="39"/>
    </row>
    <row r="813" spans="4:10" ht="15.75" customHeight="1" x14ac:dyDescent="0.2">
      <c r="D813" s="39"/>
      <c r="G813" s="39"/>
      <c r="J813" s="39"/>
    </row>
    <row r="814" spans="4:10" ht="15.75" customHeight="1" x14ac:dyDescent="0.2">
      <c r="D814" s="39"/>
      <c r="G814" s="39"/>
      <c r="J814" s="39"/>
    </row>
    <row r="815" spans="4:10" ht="15.75" customHeight="1" x14ac:dyDescent="0.2">
      <c r="D815" s="39"/>
      <c r="G815" s="39"/>
      <c r="J815" s="39"/>
    </row>
    <row r="816" spans="4:10" ht="15.75" customHeight="1" x14ac:dyDescent="0.2">
      <c r="D816" s="39"/>
      <c r="G816" s="39"/>
      <c r="J816" s="39"/>
    </row>
    <row r="817" spans="4:10" ht="15.75" customHeight="1" x14ac:dyDescent="0.2">
      <c r="D817" s="39"/>
      <c r="G817" s="39"/>
      <c r="J817" s="39"/>
    </row>
    <row r="818" spans="4:10" ht="15.75" customHeight="1" x14ac:dyDescent="0.2">
      <c r="D818" s="39"/>
      <c r="G818" s="39"/>
      <c r="J818" s="39"/>
    </row>
    <row r="819" spans="4:10" ht="15.75" customHeight="1" x14ac:dyDescent="0.2">
      <c r="D819" s="39"/>
      <c r="G819" s="39"/>
      <c r="J819" s="39"/>
    </row>
    <row r="820" spans="4:10" ht="15.75" customHeight="1" x14ac:dyDescent="0.2">
      <c r="D820" s="39"/>
      <c r="G820" s="39"/>
      <c r="J820" s="39"/>
    </row>
    <row r="821" spans="4:10" ht="15.75" customHeight="1" x14ac:dyDescent="0.2">
      <c r="D821" s="39"/>
      <c r="G821" s="39"/>
      <c r="J821" s="39"/>
    </row>
    <row r="822" spans="4:10" ht="15.75" customHeight="1" x14ac:dyDescent="0.2">
      <c r="D822" s="39"/>
      <c r="G822" s="39"/>
      <c r="J822" s="39"/>
    </row>
    <row r="823" spans="4:10" ht="15.75" customHeight="1" x14ac:dyDescent="0.2">
      <c r="D823" s="39"/>
      <c r="G823" s="39"/>
      <c r="J823" s="39"/>
    </row>
    <row r="824" spans="4:10" ht="15.75" customHeight="1" x14ac:dyDescent="0.2">
      <c r="D824" s="39"/>
      <c r="G824" s="39"/>
      <c r="J824" s="39"/>
    </row>
    <row r="825" spans="4:10" ht="15.75" customHeight="1" x14ac:dyDescent="0.2">
      <c r="D825" s="39"/>
      <c r="G825" s="39"/>
      <c r="J825" s="39"/>
    </row>
    <row r="826" spans="4:10" ht="15.75" customHeight="1" x14ac:dyDescent="0.2">
      <c r="D826" s="39"/>
      <c r="G826" s="39"/>
      <c r="J826" s="39"/>
    </row>
    <row r="827" spans="4:10" ht="15.75" customHeight="1" x14ac:dyDescent="0.2">
      <c r="D827" s="39"/>
      <c r="G827" s="39"/>
      <c r="J827" s="39"/>
    </row>
    <row r="828" spans="4:10" ht="15.75" customHeight="1" x14ac:dyDescent="0.2">
      <c r="D828" s="39"/>
      <c r="G828" s="39"/>
      <c r="J828" s="39"/>
    </row>
    <row r="829" spans="4:10" ht="15.75" customHeight="1" x14ac:dyDescent="0.2">
      <c r="D829" s="39"/>
      <c r="G829" s="39"/>
      <c r="J829" s="39"/>
    </row>
    <row r="830" spans="4:10" ht="15.75" customHeight="1" x14ac:dyDescent="0.2">
      <c r="D830" s="39"/>
      <c r="G830" s="39"/>
      <c r="J830" s="39"/>
    </row>
    <row r="831" spans="4:10" ht="15.75" customHeight="1" x14ac:dyDescent="0.2">
      <c r="D831" s="39"/>
      <c r="G831" s="39"/>
      <c r="J831" s="39"/>
    </row>
    <row r="832" spans="4:10" ht="15.75" customHeight="1" x14ac:dyDescent="0.2">
      <c r="D832" s="39"/>
      <c r="G832" s="39"/>
      <c r="J832" s="39"/>
    </row>
    <row r="833" spans="4:10" ht="15.75" customHeight="1" x14ac:dyDescent="0.2">
      <c r="D833" s="39"/>
      <c r="G833" s="39"/>
      <c r="J833" s="39"/>
    </row>
    <row r="834" spans="4:10" ht="15.75" customHeight="1" x14ac:dyDescent="0.2">
      <c r="D834" s="39"/>
      <c r="G834" s="39"/>
      <c r="J834" s="39"/>
    </row>
    <row r="835" spans="4:10" ht="15.75" customHeight="1" x14ac:dyDescent="0.2">
      <c r="D835" s="39"/>
      <c r="G835" s="39"/>
      <c r="J835" s="39"/>
    </row>
    <row r="836" spans="4:10" ht="15.75" customHeight="1" x14ac:dyDescent="0.2">
      <c r="D836" s="39"/>
      <c r="G836" s="39"/>
      <c r="J836" s="39"/>
    </row>
    <row r="837" spans="4:10" ht="15.75" customHeight="1" x14ac:dyDescent="0.2">
      <c r="D837" s="39"/>
      <c r="G837" s="39"/>
      <c r="J837" s="39"/>
    </row>
    <row r="838" spans="4:10" ht="15.75" customHeight="1" x14ac:dyDescent="0.2">
      <c r="D838" s="39"/>
      <c r="G838" s="39"/>
      <c r="J838" s="39"/>
    </row>
    <row r="839" spans="4:10" ht="15.75" customHeight="1" x14ac:dyDescent="0.2">
      <c r="D839" s="39"/>
      <c r="G839" s="39"/>
      <c r="J839" s="39"/>
    </row>
    <row r="840" spans="4:10" ht="15.75" customHeight="1" x14ac:dyDescent="0.2">
      <c r="D840" s="39"/>
      <c r="G840" s="39"/>
      <c r="J840" s="39"/>
    </row>
    <row r="841" spans="4:10" ht="15.75" customHeight="1" x14ac:dyDescent="0.2">
      <c r="D841" s="39"/>
      <c r="G841" s="39"/>
      <c r="J841" s="39"/>
    </row>
    <row r="842" spans="4:10" ht="15.75" customHeight="1" x14ac:dyDescent="0.2">
      <c r="D842" s="39"/>
      <c r="G842" s="39"/>
      <c r="J842" s="39"/>
    </row>
    <row r="843" spans="4:10" ht="15.75" customHeight="1" x14ac:dyDescent="0.2">
      <c r="D843" s="39"/>
      <c r="G843" s="39"/>
      <c r="J843" s="39"/>
    </row>
    <row r="844" spans="4:10" ht="15.75" customHeight="1" x14ac:dyDescent="0.2">
      <c r="D844" s="39"/>
      <c r="G844" s="39"/>
      <c r="J844" s="39"/>
    </row>
    <row r="845" spans="4:10" ht="15.75" customHeight="1" x14ac:dyDescent="0.2">
      <c r="D845" s="39"/>
      <c r="G845" s="39"/>
      <c r="J845" s="39"/>
    </row>
    <row r="846" spans="4:10" ht="15.75" customHeight="1" x14ac:dyDescent="0.2">
      <c r="D846" s="39"/>
      <c r="G846" s="39"/>
      <c r="J846" s="39"/>
    </row>
    <row r="847" spans="4:10" ht="15.75" customHeight="1" x14ac:dyDescent="0.2">
      <c r="D847" s="39"/>
      <c r="G847" s="39"/>
      <c r="J847" s="39"/>
    </row>
    <row r="848" spans="4:10" ht="15.75" customHeight="1" x14ac:dyDescent="0.2">
      <c r="D848" s="39"/>
      <c r="G848" s="39"/>
      <c r="J848" s="39"/>
    </row>
    <row r="849" spans="4:10" ht="15.75" customHeight="1" x14ac:dyDescent="0.2">
      <c r="D849" s="39"/>
      <c r="G849" s="39"/>
      <c r="J849" s="39"/>
    </row>
    <row r="850" spans="4:10" ht="15.75" customHeight="1" x14ac:dyDescent="0.2">
      <c r="D850" s="39"/>
      <c r="G850" s="39"/>
      <c r="J850" s="39"/>
    </row>
    <row r="851" spans="4:10" ht="15.75" customHeight="1" x14ac:dyDescent="0.2">
      <c r="D851" s="39"/>
      <c r="G851" s="39"/>
      <c r="J851" s="39"/>
    </row>
    <row r="852" spans="4:10" ht="15.75" customHeight="1" x14ac:dyDescent="0.2">
      <c r="D852" s="39"/>
      <c r="G852" s="39"/>
      <c r="J852" s="39"/>
    </row>
    <row r="853" spans="4:10" ht="15.75" customHeight="1" x14ac:dyDescent="0.2">
      <c r="D853" s="39"/>
      <c r="G853" s="39"/>
      <c r="J853" s="39"/>
    </row>
    <row r="854" spans="4:10" ht="15.75" customHeight="1" x14ac:dyDescent="0.2">
      <c r="D854" s="39"/>
      <c r="G854" s="39"/>
      <c r="J854" s="39"/>
    </row>
    <row r="855" spans="4:10" ht="15.75" customHeight="1" x14ac:dyDescent="0.2">
      <c r="D855" s="39"/>
      <c r="G855" s="39"/>
      <c r="J855" s="39"/>
    </row>
    <row r="856" spans="4:10" ht="15.75" customHeight="1" x14ac:dyDescent="0.2">
      <c r="D856" s="39"/>
      <c r="G856" s="39"/>
      <c r="J856" s="39"/>
    </row>
    <row r="857" spans="4:10" ht="15.75" customHeight="1" x14ac:dyDescent="0.2">
      <c r="D857" s="39"/>
      <c r="G857" s="39"/>
      <c r="J857" s="39"/>
    </row>
    <row r="858" spans="4:10" ht="15.75" customHeight="1" x14ac:dyDescent="0.2">
      <c r="D858" s="39"/>
      <c r="G858" s="39"/>
      <c r="J858" s="39"/>
    </row>
    <row r="859" spans="4:10" ht="15.75" customHeight="1" x14ac:dyDescent="0.2">
      <c r="D859" s="39"/>
      <c r="G859" s="39"/>
      <c r="J859" s="39"/>
    </row>
    <row r="860" spans="4:10" ht="15.75" customHeight="1" x14ac:dyDescent="0.2">
      <c r="D860" s="39"/>
      <c r="G860" s="39"/>
      <c r="J860" s="39"/>
    </row>
    <row r="861" spans="4:10" ht="15.75" customHeight="1" x14ac:dyDescent="0.2">
      <c r="D861" s="39"/>
      <c r="G861" s="39"/>
      <c r="J861" s="39"/>
    </row>
    <row r="862" spans="4:10" ht="15.75" customHeight="1" x14ac:dyDescent="0.2">
      <c r="D862" s="39"/>
      <c r="G862" s="39"/>
      <c r="J862" s="39"/>
    </row>
    <row r="863" spans="4:10" ht="15.75" customHeight="1" x14ac:dyDescent="0.2">
      <c r="D863" s="39"/>
      <c r="G863" s="39"/>
      <c r="J863" s="39"/>
    </row>
    <row r="864" spans="4:10" ht="15.75" customHeight="1" x14ac:dyDescent="0.2">
      <c r="D864" s="39"/>
      <c r="G864" s="39"/>
      <c r="J864" s="39"/>
    </row>
    <row r="865" spans="4:10" ht="15.75" customHeight="1" x14ac:dyDescent="0.2">
      <c r="D865" s="39"/>
      <c r="G865" s="39"/>
      <c r="J865" s="39"/>
    </row>
    <row r="866" spans="4:10" ht="15.75" customHeight="1" x14ac:dyDescent="0.2">
      <c r="D866" s="39"/>
      <c r="G866" s="39"/>
      <c r="J866" s="39"/>
    </row>
    <row r="867" spans="4:10" ht="15.75" customHeight="1" x14ac:dyDescent="0.2">
      <c r="D867" s="39"/>
      <c r="G867" s="39"/>
      <c r="J867" s="39"/>
    </row>
    <row r="868" spans="4:10" ht="15.75" customHeight="1" x14ac:dyDescent="0.2">
      <c r="D868" s="39"/>
      <c r="G868" s="39"/>
      <c r="J868" s="39"/>
    </row>
    <row r="869" spans="4:10" ht="15.75" customHeight="1" x14ac:dyDescent="0.2">
      <c r="D869" s="39"/>
      <c r="G869" s="39"/>
      <c r="J869" s="39"/>
    </row>
    <row r="870" spans="4:10" ht="15.75" customHeight="1" x14ac:dyDescent="0.2">
      <c r="D870" s="39"/>
      <c r="G870" s="39"/>
      <c r="J870" s="39"/>
    </row>
    <row r="871" spans="4:10" ht="15.75" customHeight="1" x14ac:dyDescent="0.2">
      <c r="D871" s="39"/>
      <c r="G871" s="39"/>
      <c r="J871" s="39"/>
    </row>
    <row r="872" spans="4:10" ht="15.75" customHeight="1" x14ac:dyDescent="0.2">
      <c r="D872" s="39"/>
      <c r="G872" s="39"/>
      <c r="J872" s="39"/>
    </row>
    <row r="873" spans="4:10" ht="15.75" customHeight="1" x14ac:dyDescent="0.2">
      <c r="D873" s="39"/>
      <c r="G873" s="39"/>
      <c r="J873" s="39"/>
    </row>
    <row r="874" spans="4:10" ht="15.75" customHeight="1" x14ac:dyDescent="0.2">
      <c r="D874" s="39"/>
      <c r="G874" s="39"/>
      <c r="J874" s="39"/>
    </row>
    <row r="875" spans="4:10" ht="15.75" customHeight="1" x14ac:dyDescent="0.2">
      <c r="D875" s="39"/>
      <c r="G875" s="39"/>
      <c r="J875" s="39"/>
    </row>
    <row r="876" spans="4:10" ht="15.75" customHeight="1" x14ac:dyDescent="0.2">
      <c r="D876" s="39"/>
      <c r="G876" s="39"/>
      <c r="J876" s="39"/>
    </row>
    <row r="877" spans="4:10" ht="15.75" customHeight="1" x14ac:dyDescent="0.2">
      <c r="D877" s="39"/>
      <c r="G877" s="39"/>
      <c r="J877" s="39"/>
    </row>
    <row r="878" spans="4:10" ht="15.75" customHeight="1" x14ac:dyDescent="0.2">
      <c r="D878" s="39"/>
      <c r="G878" s="39"/>
      <c r="J878" s="39"/>
    </row>
    <row r="879" spans="4:10" ht="15.75" customHeight="1" x14ac:dyDescent="0.2">
      <c r="D879" s="39"/>
      <c r="G879" s="39"/>
      <c r="J879" s="39"/>
    </row>
    <row r="880" spans="4:10" ht="15.75" customHeight="1" x14ac:dyDescent="0.2">
      <c r="D880" s="39"/>
      <c r="G880" s="39"/>
      <c r="J880" s="39"/>
    </row>
    <row r="881" spans="4:10" ht="15.75" customHeight="1" x14ac:dyDescent="0.2">
      <c r="D881" s="39"/>
      <c r="G881" s="39"/>
      <c r="J881" s="39"/>
    </row>
    <row r="882" spans="4:10" ht="15.75" customHeight="1" x14ac:dyDescent="0.2">
      <c r="D882" s="39"/>
      <c r="G882" s="39"/>
      <c r="J882" s="39"/>
    </row>
    <row r="883" spans="4:10" ht="15.75" customHeight="1" x14ac:dyDescent="0.2">
      <c r="D883" s="39"/>
      <c r="G883" s="39"/>
      <c r="J883" s="39"/>
    </row>
    <row r="884" spans="4:10" ht="15.75" customHeight="1" x14ac:dyDescent="0.2">
      <c r="D884" s="39"/>
      <c r="G884" s="39"/>
      <c r="J884" s="39"/>
    </row>
    <row r="885" spans="4:10" ht="15.75" customHeight="1" x14ac:dyDescent="0.2">
      <c r="D885" s="39"/>
      <c r="G885" s="39"/>
      <c r="J885" s="39"/>
    </row>
    <row r="886" spans="4:10" ht="15.75" customHeight="1" x14ac:dyDescent="0.2">
      <c r="D886" s="39"/>
      <c r="G886" s="39"/>
      <c r="J886" s="39"/>
    </row>
    <row r="887" spans="4:10" ht="15.75" customHeight="1" x14ac:dyDescent="0.2">
      <c r="D887" s="39"/>
      <c r="G887" s="39"/>
      <c r="J887" s="39"/>
    </row>
    <row r="888" spans="4:10" ht="15.75" customHeight="1" x14ac:dyDescent="0.2">
      <c r="D888" s="39"/>
      <c r="G888" s="39"/>
      <c r="J888" s="39"/>
    </row>
    <row r="889" spans="4:10" ht="15.75" customHeight="1" x14ac:dyDescent="0.2">
      <c r="D889" s="39"/>
      <c r="G889" s="39"/>
      <c r="J889" s="39"/>
    </row>
    <row r="890" spans="4:10" ht="15.75" customHeight="1" x14ac:dyDescent="0.2">
      <c r="D890" s="39"/>
      <c r="G890" s="39"/>
      <c r="J890" s="39"/>
    </row>
    <row r="891" spans="4:10" ht="15.75" customHeight="1" x14ac:dyDescent="0.2">
      <c r="D891" s="39"/>
      <c r="G891" s="39"/>
      <c r="J891" s="39"/>
    </row>
    <row r="892" spans="4:10" ht="15.75" customHeight="1" x14ac:dyDescent="0.2">
      <c r="D892" s="39"/>
      <c r="G892" s="39"/>
      <c r="J892" s="39"/>
    </row>
    <row r="893" spans="4:10" ht="15.75" customHeight="1" x14ac:dyDescent="0.2">
      <c r="D893" s="39"/>
      <c r="G893" s="39"/>
      <c r="J893" s="39"/>
    </row>
    <row r="894" spans="4:10" ht="15.75" customHeight="1" x14ac:dyDescent="0.2">
      <c r="D894" s="39"/>
      <c r="G894" s="39"/>
      <c r="J894" s="39"/>
    </row>
    <row r="895" spans="4:10" ht="15.75" customHeight="1" x14ac:dyDescent="0.2">
      <c r="D895" s="39"/>
      <c r="G895" s="39"/>
      <c r="J895" s="39"/>
    </row>
    <row r="896" spans="4:10" ht="15.75" customHeight="1" x14ac:dyDescent="0.2">
      <c r="D896" s="39"/>
      <c r="G896" s="39"/>
      <c r="J896" s="39"/>
    </row>
    <row r="897" spans="4:10" ht="15.75" customHeight="1" x14ac:dyDescent="0.2">
      <c r="D897" s="39"/>
      <c r="G897" s="39"/>
      <c r="J897" s="39"/>
    </row>
    <row r="898" spans="4:10" ht="15.75" customHeight="1" x14ac:dyDescent="0.2">
      <c r="D898" s="39"/>
      <c r="G898" s="39"/>
      <c r="J898" s="39"/>
    </row>
    <row r="899" spans="4:10" ht="15.75" customHeight="1" x14ac:dyDescent="0.2">
      <c r="D899" s="39"/>
      <c r="G899" s="39"/>
      <c r="J899" s="39"/>
    </row>
    <row r="900" spans="4:10" ht="15.75" customHeight="1" x14ac:dyDescent="0.2">
      <c r="D900" s="39"/>
      <c r="G900" s="39"/>
      <c r="J900" s="39"/>
    </row>
    <row r="901" spans="4:10" ht="15.75" customHeight="1" x14ac:dyDescent="0.2">
      <c r="D901" s="39"/>
      <c r="G901" s="39"/>
      <c r="J901" s="39"/>
    </row>
    <row r="902" spans="4:10" ht="15.75" customHeight="1" x14ac:dyDescent="0.2">
      <c r="D902" s="39"/>
      <c r="G902" s="39"/>
      <c r="J902" s="39"/>
    </row>
    <row r="903" spans="4:10" ht="15.75" customHeight="1" x14ac:dyDescent="0.2">
      <c r="D903" s="39"/>
      <c r="G903" s="39"/>
      <c r="J903" s="39"/>
    </row>
    <row r="904" spans="4:10" ht="15.75" customHeight="1" x14ac:dyDescent="0.2">
      <c r="D904" s="39"/>
      <c r="G904" s="39"/>
      <c r="J904" s="39"/>
    </row>
    <row r="905" spans="4:10" ht="15.75" customHeight="1" x14ac:dyDescent="0.2">
      <c r="D905" s="39"/>
      <c r="G905" s="39"/>
      <c r="J905" s="39"/>
    </row>
    <row r="906" spans="4:10" ht="15.75" customHeight="1" x14ac:dyDescent="0.2">
      <c r="D906" s="39"/>
      <c r="G906" s="39"/>
      <c r="J906" s="39"/>
    </row>
    <row r="907" spans="4:10" ht="15.75" customHeight="1" x14ac:dyDescent="0.2">
      <c r="D907" s="39"/>
      <c r="G907" s="39"/>
      <c r="J907" s="39"/>
    </row>
    <row r="908" spans="4:10" ht="15.75" customHeight="1" x14ac:dyDescent="0.2">
      <c r="D908" s="39"/>
      <c r="G908" s="39"/>
      <c r="J908" s="39"/>
    </row>
    <row r="909" spans="4:10" ht="15.75" customHeight="1" x14ac:dyDescent="0.2">
      <c r="D909" s="39"/>
      <c r="G909" s="39"/>
      <c r="J909" s="39"/>
    </row>
    <row r="910" spans="4:10" ht="15.75" customHeight="1" x14ac:dyDescent="0.2">
      <c r="D910" s="39"/>
      <c r="G910" s="39"/>
      <c r="J910" s="39"/>
    </row>
    <row r="911" spans="4:10" ht="15.75" customHeight="1" x14ac:dyDescent="0.2">
      <c r="D911" s="39"/>
      <c r="G911" s="39"/>
      <c r="J911" s="39"/>
    </row>
    <row r="912" spans="4:10" ht="15.75" customHeight="1" x14ac:dyDescent="0.2">
      <c r="D912" s="39"/>
      <c r="G912" s="39"/>
      <c r="J912" s="39"/>
    </row>
    <row r="913" spans="4:10" ht="15.75" customHeight="1" x14ac:dyDescent="0.2">
      <c r="D913" s="39"/>
      <c r="G913" s="39"/>
      <c r="J913" s="39"/>
    </row>
    <row r="914" spans="4:10" ht="15.75" customHeight="1" x14ac:dyDescent="0.2">
      <c r="D914" s="39"/>
      <c r="G914" s="39"/>
      <c r="J914" s="39"/>
    </row>
    <row r="915" spans="4:10" ht="15.75" customHeight="1" x14ac:dyDescent="0.2">
      <c r="D915" s="39"/>
      <c r="G915" s="39"/>
      <c r="J915" s="39"/>
    </row>
    <row r="916" spans="4:10" ht="15.75" customHeight="1" x14ac:dyDescent="0.2">
      <c r="D916" s="39"/>
      <c r="G916" s="39"/>
      <c r="J916" s="39"/>
    </row>
    <row r="917" spans="4:10" ht="15.75" customHeight="1" x14ac:dyDescent="0.2">
      <c r="D917" s="39"/>
      <c r="G917" s="39"/>
      <c r="J917" s="39"/>
    </row>
    <row r="918" spans="4:10" ht="15.75" customHeight="1" x14ac:dyDescent="0.2">
      <c r="D918" s="39"/>
      <c r="G918" s="39"/>
      <c r="J918" s="39"/>
    </row>
    <row r="919" spans="4:10" ht="15.75" customHeight="1" x14ac:dyDescent="0.2">
      <c r="D919" s="39"/>
      <c r="G919" s="39"/>
      <c r="J919" s="39"/>
    </row>
    <row r="920" spans="4:10" ht="15.75" customHeight="1" x14ac:dyDescent="0.2">
      <c r="D920" s="39"/>
      <c r="G920" s="39"/>
      <c r="J920" s="39"/>
    </row>
    <row r="921" spans="4:10" ht="15.75" customHeight="1" x14ac:dyDescent="0.2">
      <c r="D921" s="39"/>
      <c r="G921" s="39"/>
      <c r="J921" s="39"/>
    </row>
    <row r="922" spans="4:10" ht="15.75" customHeight="1" x14ac:dyDescent="0.2">
      <c r="D922" s="39"/>
      <c r="G922" s="39"/>
      <c r="J922" s="39"/>
    </row>
    <row r="923" spans="4:10" ht="15.75" customHeight="1" x14ac:dyDescent="0.2">
      <c r="D923" s="39"/>
      <c r="G923" s="39"/>
      <c r="J923" s="39"/>
    </row>
    <row r="924" spans="4:10" ht="15.75" customHeight="1" x14ac:dyDescent="0.2">
      <c r="D924" s="39"/>
      <c r="G924" s="39"/>
      <c r="J924" s="39"/>
    </row>
    <row r="925" spans="4:10" ht="15.75" customHeight="1" x14ac:dyDescent="0.2">
      <c r="D925" s="39"/>
      <c r="G925" s="39"/>
      <c r="J925" s="39"/>
    </row>
    <row r="926" spans="4:10" ht="15.75" customHeight="1" x14ac:dyDescent="0.2">
      <c r="D926" s="39"/>
      <c r="G926" s="39"/>
      <c r="J926" s="39"/>
    </row>
    <row r="927" spans="4:10" ht="15.75" customHeight="1" x14ac:dyDescent="0.2">
      <c r="D927" s="39"/>
      <c r="G927" s="39"/>
      <c r="J927" s="39"/>
    </row>
    <row r="928" spans="4:10" ht="15.75" customHeight="1" x14ac:dyDescent="0.2">
      <c r="D928" s="39"/>
      <c r="G928" s="39"/>
      <c r="J928" s="39"/>
    </row>
    <row r="929" spans="4:10" ht="15.75" customHeight="1" x14ac:dyDescent="0.2">
      <c r="D929" s="39"/>
      <c r="G929" s="39"/>
      <c r="J929" s="39"/>
    </row>
    <row r="930" spans="4:10" ht="15.75" customHeight="1" x14ac:dyDescent="0.2">
      <c r="D930" s="39"/>
      <c r="G930" s="39"/>
      <c r="J930" s="39"/>
    </row>
    <row r="931" spans="4:10" ht="15.75" customHeight="1" x14ac:dyDescent="0.2">
      <c r="D931" s="39"/>
      <c r="G931" s="39"/>
      <c r="J931" s="39"/>
    </row>
    <row r="932" spans="4:10" ht="15.75" customHeight="1" x14ac:dyDescent="0.2">
      <c r="D932" s="39"/>
      <c r="G932" s="39"/>
      <c r="J932" s="39"/>
    </row>
    <row r="933" spans="4:10" ht="15.75" customHeight="1" x14ac:dyDescent="0.2">
      <c r="D933" s="39"/>
      <c r="G933" s="39"/>
      <c r="J933" s="39"/>
    </row>
    <row r="934" spans="4:10" ht="15.75" customHeight="1" x14ac:dyDescent="0.2">
      <c r="D934" s="39"/>
      <c r="G934" s="39"/>
      <c r="J934" s="39"/>
    </row>
    <row r="935" spans="4:10" ht="15.75" customHeight="1" x14ac:dyDescent="0.2">
      <c r="D935" s="39"/>
      <c r="G935" s="39"/>
      <c r="J935" s="39"/>
    </row>
    <row r="936" spans="4:10" ht="15.75" customHeight="1" x14ac:dyDescent="0.2">
      <c r="D936" s="39"/>
      <c r="G936" s="39"/>
      <c r="J936" s="39"/>
    </row>
    <row r="937" spans="4:10" ht="15.75" customHeight="1" x14ac:dyDescent="0.2">
      <c r="D937" s="39"/>
      <c r="G937" s="39"/>
      <c r="J937" s="39"/>
    </row>
    <row r="938" spans="4:10" ht="15.75" customHeight="1" x14ac:dyDescent="0.2">
      <c r="D938" s="39"/>
      <c r="G938" s="39"/>
      <c r="J938" s="39"/>
    </row>
    <row r="939" spans="4:10" ht="15.75" customHeight="1" x14ac:dyDescent="0.2">
      <c r="D939" s="39"/>
      <c r="G939" s="39"/>
      <c r="J939" s="39"/>
    </row>
    <row r="940" spans="4:10" ht="15.75" customHeight="1" x14ac:dyDescent="0.2">
      <c r="D940" s="39"/>
      <c r="G940" s="39"/>
      <c r="J940" s="39"/>
    </row>
    <row r="941" spans="4:10" ht="15.75" customHeight="1" x14ac:dyDescent="0.2">
      <c r="D941" s="39"/>
      <c r="G941" s="39"/>
      <c r="J941" s="39"/>
    </row>
    <row r="942" spans="4:10" ht="15.75" customHeight="1" x14ac:dyDescent="0.2">
      <c r="D942" s="39"/>
      <c r="G942" s="39"/>
      <c r="J942" s="39"/>
    </row>
    <row r="943" spans="4:10" ht="15.75" customHeight="1" x14ac:dyDescent="0.2">
      <c r="D943" s="39"/>
      <c r="G943" s="39"/>
      <c r="J943" s="39"/>
    </row>
    <row r="944" spans="4:10" ht="15.75" customHeight="1" x14ac:dyDescent="0.2">
      <c r="D944" s="39"/>
      <c r="G944" s="39"/>
      <c r="J944" s="39"/>
    </row>
    <row r="945" spans="4:10" ht="15.75" customHeight="1" x14ac:dyDescent="0.2">
      <c r="D945" s="39"/>
      <c r="G945" s="39"/>
      <c r="J945" s="39"/>
    </row>
    <row r="946" spans="4:10" ht="15.75" customHeight="1" x14ac:dyDescent="0.2">
      <c r="D946" s="39"/>
      <c r="G946" s="39"/>
      <c r="J946" s="39"/>
    </row>
    <row r="947" spans="4:10" ht="15.75" customHeight="1" x14ac:dyDescent="0.2">
      <c r="D947" s="39"/>
      <c r="G947" s="39"/>
      <c r="J947" s="39"/>
    </row>
    <row r="948" spans="4:10" ht="15.75" customHeight="1" x14ac:dyDescent="0.2">
      <c r="D948" s="39"/>
      <c r="G948" s="39"/>
      <c r="J948" s="39"/>
    </row>
    <row r="949" spans="4:10" ht="15.75" customHeight="1" x14ac:dyDescent="0.2">
      <c r="D949" s="39"/>
      <c r="G949" s="39"/>
      <c r="J949" s="39"/>
    </row>
    <row r="950" spans="4:10" ht="15.75" customHeight="1" x14ac:dyDescent="0.2">
      <c r="D950" s="39"/>
      <c r="G950" s="39"/>
      <c r="J950" s="39"/>
    </row>
    <row r="951" spans="4:10" ht="15.75" customHeight="1" x14ac:dyDescent="0.2">
      <c r="D951" s="39"/>
      <c r="G951" s="39"/>
      <c r="J951" s="39"/>
    </row>
    <row r="952" spans="4:10" ht="15.75" customHeight="1" x14ac:dyDescent="0.2">
      <c r="D952" s="39"/>
      <c r="G952" s="39"/>
      <c r="J952" s="39"/>
    </row>
    <row r="953" spans="4:10" ht="15.75" customHeight="1" x14ac:dyDescent="0.2">
      <c r="D953" s="39"/>
      <c r="G953" s="39"/>
      <c r="J953" s="39"/>
    </row>
    <row r="954" spans="4:10" ht="15.75" customHeight="1" x14ac:dyDescent="0.2">
      <c r="D954" s="39"/>
      <c r="G954" s="39"/>
      <c r="J954" s="39"/>
    </row>
    <row r="955" spans="4:10" ht="15.75" customHeight="1" x14ac:dyDescent="0.2">
      <c r="D955" s="39"/>
      <c r="G955" s="39"/>
      <c r="J955" s="39"/>
    </row>
    <row r="956" spans="4:10" ht="15.75" customHeight="1" x14ac:dyDescent="0.2">
      <c r="D956" s="39"/>
      <c r="G956" s="39"/>
      <c r="J956" s="39"/>
    </row>
    <row r="957" spans="4:10" ht="15.75" customHeight="1" x14ac:dyDescent="0.2">
      <c r="D957" s="39"/>
      <c r="G957" s="39"/>
      <c r="J957" s="39"/>
    </row>
    <row r="958" spans="4:10" ht="15.75" customHeight="1" x14ac:dyDescent="0.2">
      <c r="D958" s="39"/>
      <c r="G958" s="39"/>
      <c r="J958" s="39"/>
    </row>
    <row r="959" spans="4:10" ht="15.75" customHeight="1" x14ac:dyDescent="0.2">
      <c r="D959" s="39"/>
      <c r="G959" s="39"/>
      <c r="J959" s="39"/>
    </row>
    <row r="960" spans="4:10" ht="15.75" customHeight="1" x14ac:dyDescent="0.2">
      <c r="D960" s="39"/>
      <c r="G960" s="39"/>
      <c r="J960" s="39"/>
    </row>
    <row r="961" spans="4:10" ht="15.75" customHeight="1" x14ac:dyDescent="0.2">
      <c r="D961" s="39"/>
      <c r="G961" s="39"/>
      <c r="J961" s="39"/>
    </row>
    <row r="962" spans="4:10" ht="15.75" customHeight="1" x14ac:dyDescent="0.2">
      <c r="D962" s="39"/>
      <c r="G962" s="39"/>
      <c r="J962" s="39"/>
    </row>
    <row r="963" spans="4:10" ht="15.75" customHeight="1" x14ac:dyDescent="0.2">
      <c r="D963" s="39"/>
      <c r="G963" s="39"/>
      <c r="J963" s="39"/>
    </row>
    <row r="964" spans="4:10" ht="15.75" customHeight="1" x14ac:dyDescent="0.2">
      <c r="D964" s="39"/>
      <c r="G964" s="39"/>
      <c r="J964" s="39"/>
    </row>
    <row r="965" spans="4:10" ht="15.75" customHeight="1" x14ac:dyDescent="0.2">
      <c r="D965" s="39"/>
      <c r="G965" s="39"/>
      <c r="J965" s="39"/>
    </row>
    <row r="966" spans="4:10" ht="15.75" customHeight="1" x14ac:dyDescent="0.2">
      <c r="D966" s="39"/>
      <c r="G966" s="39"/>
      <c r="J966" s="39"/>
    </row>
    <row r="967" spans="4:10" ht="15.75" customHeight="1" x14ac:dyDescent="0.2">
      <c r="D967" s="39"/>
      <c r="G967" s="39"/>
      <c r="J967" s="39"/>
    </row>
    <row r="968" spans="4:10" ht="15.75" customHeight="1" x14ac:dyDescent="0.2">
      <c r="D968" s="39"/>
      <c r="G968" s="39"/>
      <c r="J968" s="39"/>
    </row>
    <row r="969" spans="4:10" ht="15.75" customHeight="1" x14ac:dyDescent="0.2">
      <c r="D969" s="39"/>
      <c r="G969" s="39"/>
      <c r="J969" s="39"/>
    </row>
    <row r="970" spans="4:10" ht="15.75" customHeight="1" x14ac:dyDescent="0.2">
      <c r="D970" s="39"/>
      <c r="G970" s="39"/>
      <c r="J970" s="39"/>
    </row>
    <row r="971" spans="4:10" ht="15.75" customHeight="1" x14ac:dyDescent="0.2">
      <c r="D971" s="39"/>
      <c r="G971" s="39"/>
      <c r="J971" s="39"/>
    </row>
    <row r="972" spans="4:10" ht="15.75" customHeight="1" x14ac:dyDescent="0.2">
      <c r="D972" s="39"/>
      <c r="G972" s="39"/>
      <c r="J972" s="39"/>
    </row>
    <row r="973" spans="4:10" ht="15.75" customHeight="1" x14ac:dyDescent="0.2">
      <c r="D973" s="39"/>
      <c r="G973" s="39"/>
      <c r="J973" s="39"/>
    </row>
    <row r="974" spans="4:10" ht="15.75" customHeight="1" x14ac:dyDescent="0.2">
      <c r="D974" s="39"/>
      <c r="G974" s="39"/>
      <c r="J974" s="39"/>
    </row>
    <row r="975" spans="4:10" ht="15.75" customHeight="1" x14ac:dyDescent="0.2">
      <c r="D975" s="39"/>
      <c r="G975" s="39"/>
      <c r="J975" s="39"/>
    </row>
    <row r="976" spans="4:10" ht="15.75" customHeight="1" x14ac:dyDescent="0.2">
      <c r="D976" s="39"/>
      <c r="G976" s="39"/>
      <c r="J976" s="39"/>
    </row>
    <row r="977" spans="4:10" ht="15.75" customHeight="1" x14ac:dyDescent="0.2">
      <c r="D977" s="39"/>
      <c r="G977" s="39"/>
      <c r="J977" s="39"/>
    </row>
    <row r="978" spans="4:10" ht="15.75" customHeight="1" x14ac:dyDescent="0.2">
      <c r="D978" s="39"/>
      <c r="G978" s="39"/>
      <c r="J978" s="39"/>
    </row>
    <row r="979" spans="4:10" ht="15.75" customHeight="1" x14ac:dyDescent="0.2">
      <c r="D979" s="39"/>
      <c r="G979" s="39"/>
      <c r="J979" s="39"/>
    </row>
    <row r="980" spans="4:10" ht="15.75" customHeight="1" x14ac:dyDescent="0.2">
      <c r="D980" s="39"/>
      <c r="G980" s="39"/>
      <c r="J980" s="39"/>
    </row>
    <row r="981" spans="4:10" ht="15.75" customHeight="1" x14ac:dyDescent="0.2">
      <c r="D981" s="39"/>
      <c r="G981" s="39"/>
      <c r="J981" s="39"/>
    </row>
    <row r="982" spans="4:10" ht="15.75" customHeight="1" x14ac:dyDescent="0.2">
      <c r="D982" s="39"/>
      <c r="G982" s="39"/>
      <c r="J982" s="39"/>
    </row>
    <row r="983" spans="4:10" ht="15.75" customHeight="1" x14ac:dyDescent="0.2">
      <c r="D983" s="39"/>
      <c r="G983" s="39"/>
      <c r="J983" s="39"/>
    </row>
    <row r="984" spans="4:10" ht="15.75" customHeight="1" x14ac:dyDescent="0.2">
      <c r="D984" s="39"/>
      <c r="G984" s="39"/>
      <c r="J984" s="39"/>
    </row>
    <row r="985" spans="4:10" ht="15.75" customHeight="1" x14ac:dyDescent="0.2">
      <c r="D985" s="39"/>
      <c r="G985" s="39"/>
      <c r="J985" s="39"/>
    </row>
    <row r="986" spans="4:10" ht="15.75" customHeight="1" x14ac:dyDescent="0.2">
      <c r="D986" s="39"/>
      <c r="G986" s="39"/>
      <c r="J986" s="39"/>
    </row>
    <row r="987" spans="4:10" ht="15.75" customHeight="1" x14ac:dyDescent="0.2">
      <c r="D987" s="39"/>
      <c r="G987" s="39"/>
      <c r="J987" s="39"/>
    </row>
    <row r="988" spans="4:10" ht="15.75" customHeight="1" x14ac:dyDescent="0.2">
      <c r="D988" s="39"/>
      <c r="G988" s="39"/>
      <c r="J988" s="39"/>
    </row>
    <row r="989" spans="4:10" ht="15.75" customHeight="1" x14ac:dyDescent="0.2">
      <c r="D989" s="39"/>
      <c r="G989" s="39"/>
      <c r="J989" s="39"/>
    </row>
    <row r="990" spans="4:10" ht="15.75" customHeight="1" x14ac:dyDescent="0.2">
      <c r="D990" s="39"/>
      <c r="G990" s="39"/>
      <c r="J990" s="39"/>
    </row>
    <row r="991" spans="4:10" ht="15.75" customHeight="1" x14ac:dyDescent="0.2">
      <c r="D991" s="39"/>
      <c r="G991" s="39"/>
      <c r="J991" s="39"/>
    </row>
    <row r="992" spans="4:10" ht="15.75" customHeight="1" x14ac:dyDescent="0.2">
      <c r="D992" s="39"/>
      <c r="G992" s="39"/>
      <c r="J992" s="39"/>
    </row>
    <row r="993" spans="4:10" ht="15.75" customHeight="1" x14ac:dyDescent="0.2">
      <c r="D993" s="39"/>
      <c r="G993" s="39"/>
      <c r="J993" s="39"/>
    </row>
    <row r="994" spans="4:10" ht="15.75" customHeight="1" x14ac:dyDescent="0.2">
      <c r="D994" s="39"/>
      <c r="G994" s="39"/>
      <c r="J994" s="39"/>
    </row>
    <row r="995" spans="4:10" ht="15.75" customHeight="1" x14ac:dyDescent="0.2">
      <c r="D995" s="39"/>
      <c r="G995" s="39"/>
      <c r="J995" s="39"/>
    </row>
    <row r="996" spans="4:10" ht="15.75" customHeight="1" x14ac:dyDescent="0.2">
      <c r="D996" s="39"/>
      <c r="G996" s="39"/>
      <c r="J996" s="39"/>
    </row>
    <row r="997" spans="4:10" ht="15.75" customHeight="1" x14ac:dyDescent="0.2">
      <c r="D997" s="39"/>
      <c r="G997" s="39"/>
      <c r="J997" s="39"/>
    </row>
    <row r="998" spans="4:10" ht="15.75" customHeight="1" x14ac:dyDescent="0.2">
      <c r="D998" s="39"/>
      <c r="G998" s="39"/>
      <c r="J998" s="39"/>
    </row>
    <row r="999" spans="4:10" ht="15.75" customHeight="1" x14ac:dyDescent="0.2">
      <c r="D999" s="39"/>
      <c r="G999" s="39"/>
      <c r="J999" s="39"/>
    </row>
    <row r="1000" spans="4:10" ht="15.75" customHeight="1" x14ac:dyDescent="0.2">
      <c r="D1000" s="39"/>
      <c r="G1000" s="39"/>
      <c r="J1000" s="39"/>
    </row>
    <row r="1001" spans="4:10" ht="15.75" customHeight="1" x14ac:dyDescent="0.2">
      <c r="D1001" s="39"/>
      <c r="G1001" s="39"/>
      <c r="J1001" s="39"/>
    </row>
  </sheetData>
  <sortState xmlns:xlrd2="http://schemas.microsoft.com/office/spreadsheetml/2017/richdata2" ref="A3:J29">
    <sortCondition descending="1" ref="D3:D29"/>
  </sortState>
  <mergeCells count="1">
    <mergeCell ref="A1:J1"/>
  </mergeCells>
  <pageMargins left="0.7" right="0.7" top="0.75" bottom="0.75" header="0" footer="0"/>
  <pageSetup scale="86" orientation="landscape" copies="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00"/>
  <sheetViews>
    <sheetView workbookViewId="0">
      <selection activeCell="B7" sqref="B7"/>
    </sheetView>
  </sheetViews>
  <sheetFormatPr baseColWidth="10" defaultColWidth="11.1640625" defaultRowHeight="15" customHeight="1" x14ac:dyDescent="0.2"/>
  <cols>
    <col min="1" max="1" width="16.6640625" customWidth="1"/>
    <col min="2" max="2" width="18" customWidth="1"/>
    <col min="3" max="3" width="19.6640625" customWidth="1"/>
    <col min="4" max="4" width="19" customWidth="1"/>
    <col min="5" max="26" width="10.5" customWidth="1"/>
  </cols>
  <sheetData>
    <row r="1" spans="1:4" ht="15.75" customHeight="1" x14ac:dyDescent="0.2">
      <c r="A1" s="186" t="s">
        <v>140</v>
      </c>
      <c r="B1" s="156"/>
      <c r="C1" s="156"/>
      <c r="D1" s="157"/>
    </row>
    <row r="2" spans="1:4" ht="15.75" customHeight="1" x14ac:dyDescent="0.2">
      <c r="A2" s="23" t="s">
        <v>11</v>
      </c>
      <c r="B2" s="23" t="s">
        <v>141</v>
      </c>
      <c r="C2" s="23" t="s">
        <v>142</v>
      </c>
      <c r="D2" s="23" t="s">
        <v>143</v>
      </c>
    </row>
    <row r="3" spans="1:4" ht="15.75" customHeight="1" x14ac:dyDescent="0.2">
      <c r="A3" s="2" t="s">
        <v>12</v>
      </c>
      <c r="B3" s="40">
        <v>53</v>
      </c>
      <c r="C3" s="40">
        <v>59</v>
      </c>
      <c r="D3" s="2" t="s">
        <v>2</v>
      </c>
    </row>
    <row r="4" spans="1:4" ht="15.75" customHeight="1" x14ac:dyDescent="0.2">
      <c r="A4" s="2" t="s">
        <v>144</v>
      </c>
      <c r="B4" s="40">
        <v>64</v>
      </c>
      <c r="C4" s="40">
        <v>79</v>
      </c>
      <c r="D4" s="2" t="s">
        <v>5</v>
      </c>
    </row>
    <row r="5" spans="1:4" ht="15.75" customHeight="1" x14ac:dyDescent="0.2">
      <c r="A5" s="2" t="s">
        <v>79</v>
      </c>
      <c r="B5" s="40">
        <v>76</v>
      </c>
      <c r="C5" s="40">
        <v>84</v>
      </c>
      <c r="D5" s="2" t="s">
        <v>4</v>
      </c>
    </row>
    <row r="6" spans="1:4" ht="15.75" customHeight="1" x14ac:dyDescent="0.2">
      <c r="A6" s="2" t="s">
        <v>13</v>
      </c>
      <c r="B6" s="40">
        <v>69</v>
      </c>
      <c r="C6" s="40">
        <v>79</v>
      </c>
      <c r="D6" s="2" t="s">
        <v>3</v>
      </c>
    </row>
    <row r="7" spans="1:4" ht="15.75" customHeight="1" x14ac:dyDescent="0.2">
      <c r="A7" s="2" t="s">
        <v>15</v>
      </c>
      <c r="B7" s="40">
        <v>59</v>
      </c>
      <c r="C7" s="40">
        <v>85</v>
      </c>
      <c r="D7" s="2" t="s">
        <v>6</v>
      </c>
    </row>
    <row r="8" spans="1:4" ht="15.75" customHeight="1" x14ac:dyDescent="0.2">
      <c r="A8" s="2" t="s">
        <v>80</v>
      </c>
      <c r="B8" s="40">
        <v>80</v>
      </c>
      <c r="C8" s="40">
        <v>100</v>
      </c>
      <c r="D8" s="2" t="s">
        <v>7</v>
      </c>
    </row>
    <row r="9" spans="1:4" ht="15.75" customHeight="1" x14ac:dyDescent="0.2">
      <c r="A9" s="2" t="s">
        <v>17</v>
      </c>
      <c r="B9" s="40">
        <v>59</v>
      </c>
      <c r="C9" s="40">
        <v>89</v>
      </c>
      <c r="D9" s="2" t="s">
        <v>8</v>
      </c>
    </row>
    <row r="10" spans="1:4" ht="15.75" customHeight="1" x14ac:dyDescent="0.2">
      <c r="A10" s="2" t="s">
        <v>18</v>
      </c>
      <c r="B10" s="40">
        <v>59</v>
      </c>
      <c r="C10" s="40">
        <v>69</v>
      </c>
      <c r="D10" s="2" t="s">
        <v>9</v>
      </c>
    </row>
    <row r="11" spans="1:4" ht="15.75" customHeight="1" x14ac:dyDescent="0.2">
      <c r="A11" s="2" t="s">
        <v>145</v>
      </c>
      <c r="B11" s="40">
        <v>99</v>
      </c>
      <c r="C11" s="40">
        <v>125</v>
      </c>
      <c r="D11" s="2" t="s">
        <v>10</v>
      </c>
    </row>
    <row r="12" spans="1:4" ht="15.75" customHeight="1" x14ac:dyDescent="0.2"/>
    <row r="13" spans="1:4" ht="15.75" customHeight="1" x14ac:dyDescent="0.2">
      <c r="B13" s="32" t="s">
        <v>146</v>
      </c>
    </row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5" workbookViewId="0">
      <selection activeCell="Q5" sqref="Q5"/>
    </sheetView>
  </sheetViews>
  <sheetFormatPr baseColWidth="10" defaultColWidth="11.1640625" defaultRowHeight="15" customHeight="1" x14ac:dyDescent="0.2"/>
  <cols>
    <col min="1" max="1" width="19.33203125" customWidth="1"/>
    <col min="2" max="26" width="10.5" customWidth="1"/>
  </cols>
  <sheetData>
    <row r="1" spans="1:26" ht="90" customHeight="1" x14ac:dyDescent="0.2">
      <c r="A1" s="178" t="s">
        <v>87</v>
      </c>
      <c r="B1" s="179"/>
      <c r="C1" s="179"/>
      <c r="D1" s="179"/>
      <c r="G1" s="25" t="s">
        <v>88</v>
      </c>
    </row>
    <row r="2" spans="1:26" ht="21" customHeight="1" x14ac:dyDescent="0.2">
      <c r="A2" s="26" t="s">
        <v>1</v>
      </c>
      <c r="B2" s="27" t="s">
        <v>21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28" t="s">
        <v>108</v>
      </c>
      <c r="W2" s="27" t="s">
        <v>82</v>
      </c>
      <c r="X2" s="27" t="s">
        <v>25</v>
      </c>
    </row>
    <row r="3" spans="1:26" ht="15.75" customHeight="1" x14ac:dyDescent="0.2">
      <c r="A3" s="26" t="s">
        <v>22</v>
      </c>
      <c r="B3" s="26">
        <v>0</v>
      </c>
      <c r="C3" s="26">
        <v>4</v>
      </c>
      <c r="D3" s="26">
        <v>4</v>
      </c>
      <c r="E3" s="26">
        <v>5</v>
      </c>
      <c r="F3" s="26">
        <v>3</v>
      </c>
      <c r="G3" s="26">
        <v>4</v>
      </c>
      <c r="H3" s="26">
        <v>4</v>
      </c>
      <c r="I3" s="26">
        <v>4</v>
      </c>
      <c r="J3" s="26">
        <v>3</v>
      </c>
      <c r="K3" s="26">
        <v>4</v>
      </c>
      <c r="L3" s="26">
        <v>4</v>
      </c>
      <c r="M3" s="26">
        <v>4</v>
      </c>
      <c r="N3" s="26">
        <v>4</v>
      </c>
      <c r="O3" s="26">
        <v>4</v>
      </c>
      <c r="P3" s="26">
        <v>3</v>
      </c>
      <c r="Q3" s="26">
        <v>5</v>
      </c>
      <c r="R3" s="26">
        <v>4</v>
      </c>
      <c r="S3" s="26">
        <v>3</v>
      </c>
      <c r="T3" s="26">
        <v>4</v>
      </c>
      <c r="U3" s="26">
        <f t="shared" ref="U3:U33" si="0">SUM(C3:T3)</f>
        <v>70</v>
      </c>
      <c r="V3" s="2">
        <f t="shared" ref="V3:V33" si="1">U3</f>
        <v>70</v>
      </c>
      <c r="W3" s="26"/>
      <c r="X3" s="23"/>
    </row>
    <row r="4" spans="1:26" ht="15.75" customHeight="1" x14ac:dyDescent="0.2">
      <c r="A4" s="1" t="s">
        <v>31</v>
      </c>
      <c r="B4" s="26">
        <v>0</v>
      </c>
      <c r="C4" s="2">
        <v>6</v>
      </c>
      <c r="D4" s="2">
        <v>5</v>
      </c>
      <c r="E4" s="2">
        <v>6</v>
      </c>
      <c r="F4" s="2">
        <v>4</v>
      </c>
      <c r="G4" s="2">
        <v>5</v>
      </c>
      <c r="H4" s="2">
        <v>5</v>
      </c>
      <c r="I4" s="2">
        <v>4</v>
      </c>
      <c r="J4" s="2">
        <v>3</v>
      </c>
      <c r="K4" s="2">
        <v>6</v>
      </c>
      <c r="L4" s="2">
        <v>4</v>
      </c>
      <c r="M4" s="2">
        <v>4</v>
      </c>
      <c r="N4" s="2">
        <v>4</v>
      </c>
      <c r="O4" s="2">
        <v>4</v>
      </c>
      <c r="P4" s="2">
        <v>3</v>
      </c>
      <c r="Q4" s="2">
        <v>5</v>
      </c>
      <c r="R4" s="2">
        <v>4</v>
      </c>
      <c r="S4" s="2">
        <v>3</v>
      </c>
      <c r="T4" s="2">
        <v>5</v>
      </c>
      <c r="U4" s="2">
        <f t="shared" si="0"/>
        <v>80</v>
      </c>
      <c r="V4" s="2">
        <f t="shared" si="1"/>
        <v>80</v>
      </c>
      <c r="W4" s="2"/>
      <c r="X4" s="2">
        <v>300</v>
      </c>
      <c r="Y4" s="21"/>
      <c r="Z4" s="21"/>
    </row>
    <row r="5" spans="1:26" ht="15.75" customHeight="1" x14ac:dyDescent="0.2">
      <c r="A5" s="1" t="s">
        <v>33</v>
      </c>
      <c r="B5" s="26">
        <v>0</v>
      </c>
      <c r="C5" s="2">
        <v>4</v>
      </c>
      <c r="D5" s="2">
        <v>5</v>
      </c>
      <c r="E5" s="2">
        <v>6</v>
      </c>
      <c r="F5" s="2">
        <v>3</v>
      </c>
      <c r="G5" s="2">
        <v>4</v>
      </c>
      <c r="H5" s="2">
        <v>7</v>
      </c>
      <c r="I5" s="2">
        <v>6</v>
      </c>
      <c r="J5" s="2">
        <v>3</v>
      </c>
      <c r="K5" s="2">
        <v>4</v>
      </c>
      <c r="L5" s="2">
        <v>5</v>
      </c>
      <c r="M5" s="2">
        <v>5</v>
      </c>
      <c r="N5" s="2">
        <v>5</v>
      </c>
      <c r="O5" s="2">
        <v>6</v>
      </c>
      <c r="P5" s="2">
        <v>3</v>
      </c>
      <c r="Q5" s="29">
        <v>4</v>
      </c>
      <c r="R5" s="2">
        <v>4</v>
      </c>
      <c r="S5" s="2">
        <v>4</v>
      </c>
      <c r="T5" s="2">
        <v>4</v>
      </c>
      <c r="U5" s="2">
        <f t="shared" si="0"/>
        <v>82</v>
      </c>
      <c r="V5" s="2">
        <f t="shared" si="1"/>
        <v>82</v>
      </c>
      <c r="W5" s="2"/>
      <c r="X5" s="2">
        <v>285</v>
      </c>
      <c r="Y5" s="21"/>
      <c r="Z5" s="21"/>
    </row>
    <row r="6" spans="1:26" ht="15.75" customHeight="1" x14ac:dyDescent="0.2">
      <c r="A6" s="1" t="s">
        <v>35</v>
      </c>
      <c r="B6" s="26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f t="shared" si="0"/>
        <v>0</v>
      </c>
      <c r="V6" s="2">
        <f t="shared" si="1"/>
        <v>0</v>
      </c>
      <c r="W6" s="2"/>
      <c r="X6" s="2"/>
      <c r="Y6" s="21"/>
      <c r="Z6" s="21"/>
    </row>
    <row r="7" spans="1:26" ht="15.75" customHeight="1" x14ac:dyDescent="0.2">
      <c r="A7" s="1" t="s">
        <v>37</v>
      </c>
      <c r="B7" s="26">
        <v>0</v>
      </c>
      <c r="C7" s="2">
        <v>4</v>
      </c>
      <c r="D7" s="2">
        <v>5</v>
      </c>
      <c r="E7" s="2">
        <v>7</v>
      </c>
      <c r="F7" s="2">
        <v>4</v>
      </c>
      <c r="G7" s="2">
        <v>4</v>
      </c>
      <c r="H7" s="2">
        <v>6</v>
      </c>
      <c r="I7" s="2">
        <v>8</v>
      </c>
      <c r="J7" s="2">
        <v>4</v>
      </c>
      <c r="K7" s="2">
        <v>6</v>
      </c>
      <c r="L7" s="2">
        <v>5</v>
      </c>
      <c r="M7" s="2">
        <v>8</v>
      </c>
      <c r="N7" s="2">
        <v>5</v>
      </c>
      <c r="O7" s="2">
        <v>5</v>
      </c>
      <c r="P7" s="29">
        <v>2</v>
      </c>
      <c r="Q7" s="2">
        <v>6</v>
      </c>
      <c r="R7" s="2">
        <v>4</v>
      </c>
      <c r="S7" s="2">
        <v>4</v>
      </c>
      <c r="T7" s="2">
        <v>6</v>
      </c>
      <c r="U7" s="2">
        <f t="shared" si="0"/>
        <v>93</v>
      </c>
      <c r="V7" s="2">
        <f t="shared" si="1"/>
        <v>93</v>
      </c>
      <c r="W7" s="2"/>
      <c r="X7" s="2">
        <v>150</v>
      </c>
      <c r="Y7" s="21"/>
      <c r="Z7" s="21"/>
    </row>
    <row r="8" spans="1:26" ht="15.75" customHeight="1" x14ac:dyDescent="0.2">
      <c r="A8" s="1" t="s">
        <v>39</v>
      </c>
      <c r="B8" s="26">
        <v>0</v>
      </c>
      <c r="C8" s="2">
        <v>5</v>
      </c>
      <c r="D8" s="2">
        <v>4</v>
      </c>
      <c r="E8" s="2">
        <v>5</v>
      </c>
      <c r="F8" s="2">
        <v>4</v>
      </c>
      <c r="G8" s="2">
        <v>8</v>
      </c>
      <c r="H8" s="2">
        <v>7</v>
      </c>
      <c r="I8" s="2">
        <v>5</v>
      </c>
      <c r="J8" s="2">
        <v>4</v>
      </c>
      <c r="K8" s="2">
        <v>4</v>
      </c>
      <c r="L8" s="2">
        <v>4</v>
      </c>
      <c r="M8" s="2">
        <v>4</v>
      </c>
      <c r="N8" s="2">
        <v>5</v>
      </c>
      <c r="O8" s="2">
        <v>4</v>
      </c>
      <c r="P8" s="2">
        <v>4</v>
      </c>
      <c r="Q8" s="2">
        <v>6</v>
      </c>
      <c r="R8" s="2">
        <v>6</v>
      </c>
      <c r="S8" s="2">
        <v>4</v>
      </c>
      <c r="T8" s="2">
        <v>5</v>
      </c>
      <c r="U8" s="2">
        <f t="shared" si="0"/>
        <v>88</v>
      </c>
      <c r="V8" s="2">
        <f t="shared" si="1"/>
        <v>88</v>
      </c>
      <c r="W8" s="2"/>
      <c r="X8" s="2">
        <v>210</v>
      </c>
      <c r="Y8" s="21"/>
      <c r="Z8" s="21"/>
    </row>
    <row r="9" spans="1:26" ht="15.75" customHeight="1" x14ac:dyDescent="0.2">
      <c r="A9" s="1" t="s">
        <v>41</v>
      </c>
      <c r="B9" s="26">
        <v>0</v>
      </c>
      <c r="C9" s="29">
        <v>3</v>
      </c>
      <c r="D9" s="2">
        <v>6</v>
      </c>
      <c r="E9" s="2">
        <v>7</v>
      </c>
      <c r="F9" s="2">
        <v>3</v>
      </c>
      <c r="G9" s="2">
        <v>4</v>
      </c>
      <c r="H9" s="2">
        <v>5</v>
      </c>
      <c r="I9" s="2">
        <v>6</v>
      </c>
      <c r="J9" s="29">
        <v>2</v>
      </c>
      <c r="K9" s="2">
        <v>5</v>
      </c>
      <c r="L9" s="2">
        <v>5</v>
      </c>
      <c r="M9" s="2">
        <v>5</v>
      </c>
      <c r="N9" s="2">
        <v>7</v>
      </c>
      <c r="O9" s="2">
        <v>5</v>
      </c>
      <c r="P9" s="2">
        <v>3</v>
      </c>
      <c r="Q9" s="2">
        <v>5</v>
      </c>
      <c r="R9" s="2">
        <v>5</v>
      </c>
      <c r="S9" s="2">
        <v>3</v>
      </c>
      <c r="T9" s="2">
        <v>5</v>
      </c>
      <c r="U9" s="2">
        <f t="shared" si="0"/>
        <v>84</v>
      </c>
      <c r="V9" s="2">
        <f t="shared" si="1"/>
        <v>84</v>
      </c>
      <c r="W9" s="2"/>
      <c r="X9" s="2">
        <v>270</v>
      </c>
      <c r="Y9" s="21"/>
      <c r="Z9" s="21"/>
    </row>
    <row r="10" spans="1:26" ht="15.75" customHeight="1" x14ac:dyDescent="0.2">
      <c r="A10" s="1" t="s">
        <v>45</v>
      </c>
      <c r="B10" s="26">
        <v>0</v>
      </c>
      <c r="C10" s="2">
        <v>4</v>
      </c>
      <c r="D10" s="2">
        <v>7</v>
      </c>
      <c r="E10" s="2">
        <v>6</v>
      </c>
      <c r="F10" s="2">
        <v>6</v>
      </c>
      <c r="G10" s="2">
        <v>4</v>
      </c>
      <c r="H10" s="2">
        <v>6</v>
      </c>
      <c r="I10" s="2">
        <v>5</v>
      </c>
      <c r="J10" s="2">
        <v>4</v>
      </c>
      <c r="K10" s="2">
        <v>5</v>
      </c>
      <c r="L10" s="2">
        <v>5</v>
      </c>
      <c r="M10" s="2">
        <v>4</v>
      </c>
      <c r="N10" s="2">
        <v>5</v>
      </c>
      <c r="O10" s="2">
        <v>5</v>
      </c>
      <c r="P10" s="2">
        <v>4</v>
      </c>
      <c r="Q10" s="2">
        <v>6</v>
      </c>
      <c r="R10" s="2">
        <v>4</v>
      </c>
      <c r="S10" s="2">
        <v>3</v>
      </c>
      <c r="T10" s="2">
        <v>5</v>
      </c>
      <c r="U10" s="2">
        <f t="shared" si="0"/>
        <v>88</v>
      </c>
      <c r="V10" s="2">
        <f t="shared" si="1"/>
        <v>88</v>
      </c>
      <c r="W10" s="2"/>
      <c r="X10" s="2">
        <v>210</v>
      </c>
      <c r="Y10" s="21"/>
      <c r="Z10" s="21"/>
    </row>
    <row r="11" spans="1:26" ht="15.75" customHeight="1" x14ac:dyDescent="0.2">
      <c r="A11" s="1" t="s">
        <v>46</v>
      </c>
      <c r="B11" s="26">
        <v>0</v>
      </c>
      <c r="C11" s="2">
        <v>6</v>
      </c>
      <c r="D11" s="2">
        <v>7</v>
      </c>
      <c r="E11" s="2">
        <v>5</v>
      </c>
      <c r="F11" s="2">
        <v>3</v>
      </c>
      <c r="G11" s="2">
        <v>5</v>
      </c>
      <c r="H11" s="2">
        <v>5</v>
      </c>
      <c r="I11" s="2">
        <v>6</v>
      </c>
      <c r="J11" s="2">
        <v>4</v>
      </c>
      <c r="K11" s="2">
        <v>7</v>
      </c>
      <c r="L11" s="2">
        <v>5</v>
      </c>
      <c r="M11" s="2">
        <v>6</v>
      </c>
      <c r="N11" s="2">
        <v>4</v>
      </c>
      <c r="O11" s="2">
        <v>4</v>
      </c>
      <c r="P11" s="2">
        <v>4</v>
      </c>
      <c r="Q11" s="2">
        <v>5</v>
      </c>
      <c r="R11" s="2">
        <v>5</v>
      </c>
      <c r="S11" s="2">
        <v>3</v>
      </c>
      <c r="T11" s="2">
        <v>4</v>
      </c>
      <c r="U11" s="2">
        <f t="shared" si="0"/>
        <v>88</v>
      </c>
      <c r="V11" s="2">
        <f t="shared" si="1"/>
        <v>88</v>
      </c>
      <c r="W11" s="2"/>
      <c r="X11" s="2">
        <v>210</v>
      </c>
      <c r="Y11" s="21"/>
      <c r="Z11" s="21"/>
    </row>
    <row r="12" spans="1:26" ht="15.75" customHeight="1" x14ac:dyDescent="0.2">
      <c r="A12" s="1" t="s">
        <v>50</v>
      </c>
      <c r="B12" s="26">
        <v>0</v>
      </c>
      <c r="C12" s="2">
        <v>7</v>
      </c>
      <c r="D12" s="2">
        <v>6</v>
      </c>
      <c r="E12" s="2">
        <v>6</v>
      </c>
      <c r="F12" s="2">
        <v>4</v>
      </c>
      <c r="G12" s="2">
        <v>6</v>
      </c>
      <c r="H12" s="2">
        <v>4</v>
      </c>
      <c r="I12" s="2">
        <v>4</v>
      </c>
      <c r="J12" s="2">
        <v>5</v>
      </c>
      <c r="K12" s="2">
        <v>6</v>
      </c>
      <c r="L12" s="2">
        <v>5</v>
      </c>
      <c r="M12" s="2">
        <v>6</v>
      </c>
      <c r="N12" s="2">
        <v>4</v>
      </c>
      <c r="O12" s="2">
        <v>6</v>
      </c>
      <c r="P12" s="2">
        <v>3</v>
      </c>
      <c r="Q12" s="2">
        <v>7</v>
      </c>
      <c r="R12" s="2">
        <v>8</v>
      </c>
      <c r="S12" s="2">
        <v>4</v>
      </c>
      <c r="T12" s="2">
        <v>5</v>
      </c>
      <c r="U12" s="2">
        <f t="shared" si="0"/>
        <v>96</v>
      </c>
      <c r="V12" s="2">
        <f t="shared" si="1"/>
        <v>96</v>
      </c>
      <c r="W12" s="2"/>
      <c r="X12" s="2">
        <v>130</v>
      </c>
      <c r="Y12" s="21"/>
      <c r="Z12" s="21"/>
    </row>
    <row r="13" spans="1:26" ht="15.75" customHeight="1" x14ac:dyDescent="0.2">
      <c r="A13" s="1" t="s">
        <v>52</v>
      </c>
      <c r="B13" s="26">
        <v>0</v>
      </c>
      <c r="C13" s="2">
        <v>4</v>
      </c>
      <c r="D13" s="2">
        <v>5</v>
      </c>
      <c r="E13" s="2">
        <v>7</v>
      </c>
      <c r="F13" s="2">
        <v>4</v>
      </c>
      <c r="G13" s="2">
        <v>5</v>
      </c>
      <c r="H13" s="2">
        <v>6</v>
      </c>
      <c r="I13" s="2">
        <v>5</v>
      </c>
      <c r="J13" s="2">
        <v>5</v>
      </c>
      <c r="K13" s="2">
        <v>4</v>
      </c>
      <c r="L13" s="2">
        <v>4</v>
      </c>
      <c r="M13" s="2">
        <v>5</v>
      </c>
      <c r="N13" s="2">
        <v>5</v>
      </c>
      <c r="O13" s="2">
        <v>4</v>
      </c>
      <c r="P13" s="2">
        <v>5</v>
      </c>
      <c r="Q13" s="2">
        <v>6</v>
      </c>
      <c r="R13" s="2">
        <v>5</v>
      </c>
      <c r="S13" s="2">
        <v>4</v>
      </c>
      <c r="T13" s="2">
        <v>4</v>
      </c>
      <c r="U13" s="2">
        <f t="shared" si="0"/>
        <v>87</v>
      </c>
      <c r="V13" s="2">
        <f t="shared" si="1"/>
        <v>87</v>
      </c>
      <c r="W13" s="2"/>
      <c r="X13" s="2">
        <v>230</v>
      </c>
      <c r="Y13" s="21"/>
      <c r="Z13" s="21"/>
    </row>
    <row r="14" spans="1:26" ht="15.75" customHeight="1" x14ac:dyDescent="0.2">
      <c r="A14" s="1" t="s">
        <v>54</v>
      </c>
      <c r="B14" s="26">
        <v>0</v>
      </c>
      <c r="C14" s="2">
        <v>5</v>
      </c>
      <c r="D14" s="2">
        <v>6</v>
      </c>
      <c r="E14" s="2">
        <v>7</v>
      </c>
      <c r="F14" s="2">
        <v>5</v>
      </c>
      <c r="G14" s="2">
        <v>5</v>
      </c>
      <c r="H14" s="2">
        <v>4</v>
      </c>
      <c r="I14" s="2">
        <v>6</v>
      </c>
      <c r="J14" s="2">
        <v>4</v>
      </c>
      <c r="K14" s="2">
        <v>4</v>
      </c>
      <c r="L14" s="2">
        <v>5</v>
      </c>
      <c r="M14" s="2">
        <v>6</v>
      </c>
      <c r="N14" s="2">
        <v>5</v>
      </c>
      <c r="O14" s="2">
        <v>4</v>
      </c>
      <c r="P14" s="2">
        <v>4</v>
      </c>
      <c r="Q14" s="2">
        <v>6</v>
      </c>
      <c r="R14" s="2">
        <v>5</v>
      </c>
      <c r="S14" s="2">
        <v>4</v>
      </c>
      <c r="T14" s="2">
        <v>5</v>
      </c>
      <c r="U14" s="2">
        <f t="shared" si="0"/>
        <v>90</v>
      </c>
      <c r="V14" s="2">
        <f t="shared" si="1"/>
        <v>90</v>
      </c>
      <c r="W14" s="2"/>
      <c r="X14" s="2">
        <v>180</v>
      </c>
      <c r="Y14" s="21"/>
      <c r="Z14" s="21"/>
    </row>
    <row r="15" spans="1:26" ht="15.75" customHeight="1" x14ac:dyDescent="0.2">
      <c r="A15" s="1" t="s">
        <v>56</v>
      </c>
      <c r="B15" s="26">
        <v>0</v>
      </c>
      <c r="C15" s="2">
        <v>6</v>
      </c>
      <c r="D15" s="2">
        <v>5</v>
      </c>
      <c r="E15" s="2">
        <v>7</v>
      </c>
      <c r="F15" s="2">
        <v>8</v>
      </c>
      <c r="G15" s="2">
        <v>4</v>
      </c>
      <c r="H15" s="2">
        <v>6</v>
      </c>
      <c r="I15" s="2">
        <v>4</v>
      </c>
      <c r="J15" s="2">
        <v>4</v>
      </c>
      <c r="K15" s="2">
        <v>6</v>
      </c>
      <c r="L15" s="2">
        <v>4</v>
      </c>
      <c r="M15" s="2">
        <v>6</v>
      </c>
      <c r="N15" s="2">
        <v>5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>
        <v>5</v>
      </c>
      <c r="U15" s="2">
        <f t="shared" si="0"/>
        <v>100</v>
      </c>
      <c r="V15" s="2">
        <f t="shared" si="1"/>
        <v>100</v>
      </c>
      <c r="W15" s="2"/>
      <c r="X15" s="2">
        <v>115</v>
      </c>
      <c r="Y15" s="21"/>
      <c r="Z15" s="21"/>
    </row>
    <row r="16" spans="1:26" ht="15.75" customHeight="1" x14ac:dyDescent="0.2">
      <c r="A16" s="1" t="s">
        <v>58</v>
      </c>
      <c r="B16" s="26">
        <v>0</v>
      </c>
      <c r="C16" s="2">
        <v>5</v>
      </c>
      <c r="D16" s="2">
        <v>4</v>
      </c>
      <c r="E16" s="2">
        <v>5</v>
      </c>
      <c r="F16" s="2">
        <v>4</v>
      </c>
      <c r="G16" s="2">
        <v>5</v>
      </c>
      <c r="H16" s="2">
        <v>5</v>
      </c>
      <c r="I16" s="2">
        <v>4</v>
      </c>
      <c r="J16" s="2">
        <v>5</v>
      </c>
      <c r="K16" s="2">
        <v>6</v>
      </c>
      <c r="L16" s="2">
        <v>6</v>
      </c>
      <c r="M16" s="2">
        <v>5</v>
      </c>
      <c r="N16" s="2">
        <v>4</v>
      </c>
      <c r="O16" s="2">
        <v>5</v>
      </c>
      <c r="P16" s="29">
        <v>2</v>
      </c>
      <c r="Q16" s="2">
        <v>6</v>
      </c>
      <c r="R16" s="2">
        <v>5</v>
      </c>
      <c r="S16" s="2">
        <v>4</v>
      </c>
      <c r="T16" s="2">
        <v>6</v>
      </c>
      <c r="U16" s="2">
        <f t="shared" si="0"/>
        <v>86</v>
      </c>
      <c r="V16" s="2">
        <f t="shared" si="1"/>
        <v>86</v>
      </c>
      <c r="W16" s="2"/>
      <c r="X16" s="2">
        <v>245</v>
      </c>
      <c r="Y16" s="21"/>
      <c r="Z16" s="21"/>
    </row>
    <row r="17" spans="1:26" ht="15.75" customHeight="1" x14ac:dyDescent="0.2">
      <c r="A17" s="1" t="s">
        <v>60</v>
      </c>
      <c r="B17" s="26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f t="shared" si="0"/>
        <v>0</v>
      </c>
      <c r="V17" s="2">
        <f t="shared" si="1"/>
        <v>0</v>
      </c>
      <c r="W17" s="2"/>
      <c r="X17" s="2"/>
      <c r="Y17" s="21"/>
      <c r="Z17" s="21"/>
    </row>
    <row r="18" spans="1:26" ht="15.75" customHeight="1" x14ac:dyDescent="0.2">
      <c r="A18" s="1" t="s">
        <v>62</v>
      </c>
      <c r="B18" s="26">
        <v>0</v>
      </c>
      <c r="C18" s="2">
        <v>6</v>
      </c>
      <c r="D18" s="2">
        <v>6</v>
      </c>
      <c r="E18" s="2">
        <v>8</v>
      </c>
      <c r="F18" s="29">
        <v>2</v>
      </c>
      <c r="G18" s="2">
        <v>6</v>
      </c>
      <c r="H18" s="2">
        <v>5</v>
      </c>
      <c r="I18" s="2">
        <v>5</v>
      </c>
      <c r="J18" s="2">
        <v>4</v>
      </c>
      <c r="K18" s="2">
        <v>6</v>
      </c>
      <c r="L18" s="2">
        <v>4</v>
      </c>
      <c r="M18" s="2">
        <v>8</v>
      </c>
      <c r="N18" s="2">
        <v>7</v>
      </c>
      <c r="O18" s="2">
        <v>7</v>
      </c>
      <c r="P18" s="2">
        <v>3</v>
      </c>
      <c r="Q18" s="2">
        <v>5</v>
      </c>
      <c r="R18" s="2">
        <v>7</v>
      </c>
      <c r="S18" s="2">
        <v>5</v>
      </c>
      <c r="T18" s="2">
        <v>6</v>
      </c>
      <c r="U18" s="2">
        <f t="shared" si="0"/>
        <v>100</v>
      </c>
      <c r="V18" s="2">
        <f t="shared" si="1"/>
        <v>100</v>
      </c>
      <c r="W18" s="2"/>
      <c r="X18" s="2">
        <v>115</v>
      </c>
      <c r="Y18" s="21"/>
      <c r="Z18" s="21"/>
    </row>
    <row r="19" spans="1:26" ht="15.75" customHeight="1" x14ac:dyDescent="0.2">
      <c r="A19" s="1" t="s">
        <v>63</v>
      </c>
      <c r="B19" s="26">
        <v>0</v>
      </c>
      <c r="C19" s="29">
        <v>3</v>
      </c>
      <c r="D19" s="2">
        <v>6</v>
      </c>
      <c r="E19" s="2">
        <v>6</v>
      </c>
      <c r="F19" s="2">
        <v>4</v>
      </c>
      <c r="G19" s="2">
        <v>5</v>
      </c>
      <c r="H19" s="2">
        <v>4</v>
      </c>
      <c r="I19" s="2">
        <v>5</v>
      </c>
      <c r="J19" s="2">
        <v>5</v>
      </c>
      <c r="K19" s="2">
        <v>7</v>
      </c>
      <c r="L19" s="2">
        <v>4</v>
      </c>
      <c r="M19" s="2">
        <v>6</v>
      </c>
      <c r="N19" s="2">
        <v>6</v>
      </c>
      <c r="O19" s="2">
        <v>6</v>
      </c>
      <c r="P19" s="2">
        <v>3</v>
      </c>
      <c r="Q19" s="2">
        <v>6</v>
      </c>
      <c r="R19" s="2">
        <v>5</v>
      </c>
      <c r="S19" s="2">
        <v>3</v>
      </c>
      <c r="T19" s="2">
        <v>8</v>
      </c>
      <c r="U19" s="2">
        <f t="shared" si="0"/>
        <v>92</v>
      </c>
      <c r="V19" s="2">
        <f t="shared" si="1"/>
        <v>92</v>
      </c>
      <c r="W19" s="2"/>
      <c r="X19" s="2">
        <v>160</v>
      </c>
      <c r="Y19" s="21"/>
      <c r="Z19" s="21"/>
    </row>
    <row r="20" spans="1:26" ht="15.75" customHeight="1" x14ac:dyDescent="0.2">
      <c r="A20" s="1" t="s">
        <v>64</v>
      </c>
      <c r="B20" s="26">
        <v>0</v>
      </c>
      <c r="C20" s="2">
        <v>7</v>
      </c>
      <c r="D20" s="2">
        <v>4</v>
      </c>
      <c r="E20" s="29">
        <v>4</v>
      </c>
      <c r="F20" s="2">
        <v>3</v>
      </c>
      <c r="G20" s="2">
        <v>5</v>
      </c>
      <c r="H20" s="2">
        <v>6</v>
      </c>
      <c r="I20" s="2">
        <v>4</v>
      </c>
      <c r="J20" s="2">
        <v>4</v>
      </c>
      <c r="K20" s="2">
        <v>5</v>
      </c>
      <c r="L20" s="2">
        <v>5</v>
      </c>
      <c r="M20" s="2">
        <v>5</v>
      </c>
      <c r="N20" s="2">
        <v>4</v>
      </c>
      <c r="O20" s="2">
        <v>5</v>
      </c>
      <c r="P20" s="2">
        <v>3</v>
      </c>
      <c r="Q20" s="2">
        <v>6</v>
      </c>
      <c r="R20" s="2">
        <v>6</v>
      </c>
      <c r="S20" s="2">
        <v>4</v>
      </c>
      <c r="T20" s="2">
        <v>5</v>
      </c>
      <c r="U20" s="2">
        <f t="shared" si="0"/>
        <v>85</v>
      </c>
      <c r="V20" s="2">
        <f t="shared" si="1"/>
        <v>85</v>
      </c>
      <c r="W20" s="2"/>
      <c r="X20" s="2">
        <v>260</v>
      </c>
      <c r="Y20" s="21"/>
      <c r="Z20" s="21"/>
    </row>
    <row r="21" spans="1:26" ht="15.75" customHeight="1" x14ac:dyDescent="0.2">
      <c r="A21" s="1" t="s">
        <v>65</v>
      </c>
      <c r="B21" s="26"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f t="shared" si="0"/>
        <v>0</v>
      </c>
      <c r="V21" s="2">
        <f t="shared" si="1"/>
        <v>0</v>
      </c>
      <c r="W21" s="2"/>
      <c r="X21" s="2"/>
      <c r="Y21" s="21"/>
      <c r="Z21" s="21"/>
    </row>
    <row r="22" spans="1:26" ht="15.75" customHeight="1" x14ac:dyDescent="0.2">
      <c r="A22" s="1" t="s">
        <v>66</v>
      </c>
      <c r="B22" s="26">
        <v>0</v>
      </c>
      <c r="C22" s="2">
        <v>5</v>
      </c>
      <c r="D22" s="2">
        <v>5</v>
      </c>
      <c r="E22" s="2">
        <v>10</v>
      </c>
      <c r="F22" s="2">
        <v>3</v>
      </c>
      <c r="G22" s="2">
        <v>8</v>
      </c>
      <c r="H22" s="2">
        <v>10</v>
      </c>
      <c r="I22" s="2">
        <v>7</v>
      </c>
      <c r="J22" s="2">
        <v>5</v>
      </c>
      <c r="K22" s="2">
        <v>8</v>
      </c>
      <c r="L22" s="2">
        <v>6</v>
      </c>
      <c r="M22" s="2">
        <v>7</v>
      </c>
      <c r="N22" s="2">
        <v>5</v>
      </c>
      <c r="O22" s="2">
        <v>5</v>
      </c>
      <c r="P22" s="2">
        <v>5</v>
      </c>
      <c r="Q22" s="2">
        <v>7</v>
      </c>
      <c r="R22" s="2">
        <v>6</v>
      </c>
      <c r="S22" s="2">
        <v>8</v>
      </c>
      <c r="T22" s="2">
        <v>8</v>
      </c>
      <c r="U22" s="2">
        <f t="shared" si="0"/>
        <v>118</v>
      </c>
      <c r="V22" s="2">
        <f t="shared" si="1"/>
        <v>118</v>
      </c>
      <c r="W22" s="2"/>
      <c r="X22" s="2">
        <v>50</v>
      </c>
      <c r="Y22" s="21"/>
      <c r="Z22" s="21"/>
    </row>
    <row r="23" spans="1:26" ht="15.75" customHeight="1" x14ac:dyDescent="0.2">
      <c r="A23" s="1" t="s">
        <v>67</v>
      </c>
      <c r="B23" s="26">
        <v>0</v>
      </c>
      <c r="C23" s="29">
        <v>3</v>
      </c>
      <c r="D23" s="2">
        <v>7</v>
      </c>
      <c r="E23" s="29">
        <v>4</v>
      </c>
      <c r="F23" s="2">
        <v>4</v>
      </c>
      <c r="G23" s="29">
        <v>3</v>
      </c>
      <c r="H23" s="2">
        <v>4</v>
      </c>
      <c r="I23" s="2">
        <v>4</v>
      </c>
      <c r="J23" s="2">
        <v>5</v>
      </c>
      <c r="K23" s="2">
        <v>5</v>
      </c>
      <c r="L23" s="2">
        <v>5</v>
      </c>
      <c r="M23" s="2">
        <v>7</v>
      </c>
      <c r="N23" s="2">
        <v>5</v>
      </c>
      <c r="O23" s="2">
        <v>5</v>
      </c>
      <c r="P23" s="2">
        <v>3</v>
      </c>
      <c r="Q23" s="2">
        <v>5</v>
      </c>
      <c r="R23" s="2">
        <v>4</v>
      </c>
      <c r="S23" s="2">
        <v>3</v>
      </c>
      <c r="T23" s="2">
        <v>6</v>
      </c>
      <c r="U23" s="2">
        <f t="shared" si="0"/>
        <v>82</v>
      </c>
      <c r="V23" s="2">
        <f t="shared" si="1"/>
        <v>82</v>
      </c>
      <c r="W23" s="2"/>
      <c r="X23" s="2">
        <v>285</v>
      </c>
      <c r="Y23" s="21"/>
      <c r="Z23" s="21"/>
    </row>
    <row r="24" spans="1:26" ht="15.75" customHeight="1" x14ac:dyDescent="0.2">
      <c r="A24" s="1" t="s">
        <v>68</v>
      </c>
      <c r="B24" s="26">
        <v>0</v>
      </c>
      <c r="C24" s="2">
        <v>5</v>
      </c>
      <c r="D24" s="2">
        <v>5</v>
      </c>
      <c r="E24" s="2">
        <v>6</v>
      </c>
      <c r="F24" s="2">
        <v>4</v>
      </c>
      <c r="G24" s="2">
        <v>7</v>
      </c>
      <c r="H24" s="2">
        <v>5</v>
      </c>
      <c r="I24" s="2">
        <v>6</v>
      </c>
      <c r="J24" s="2">
        <v>4</v>
      </c>
      <c r="K24" s="2">
        <v>6</v>
      </c>
      <c r="L24" s="2">
        <v>4</v>
      </c>
      <c r="M24" s="2">
        <v>6</v>
      </c>
      <c r="N24" s="2">
        <v>5</v>
      </c>
      <c r="O24" s="2">
        <v>6</v>
      </c>
      <c r="P24" s="2">
        <v>3</v>
      </c>
      <c r="Q24" s="2">
        <v>5</v>
      </c>
      <c r="R24" s="2">
        <v>5</v>
      </c>
      <c r="S24" s="29">
        <v>2</v>
      </c>
      <c r="T24" s="2">
        <v>5</v>
      </c>
      <c r="U24" s="2">
        <f t="shared" si="0"/>
        <v>89</v>
      </c>
      <c r="V24" s="2">
        <f t="shared" si="1"/>
        <v>89</v>
      </c>
      <c r="W24" s="2"/>
      <c r="X24" s="2">
        <v>190</v>
      </c>
      <c r="Y24" s="21"/>
      <c r="Z24" s="21"/>
    </row>
    <row r="25" spans="1:26" ht="15.75" customHeight="1" x14ac:dyDescent="0.2">
      <c r="A25" s="1" t="s">
        <v>69</v>
      </c>
      <c r="B25" s="26">
        <v>0</v>
      </c>
      <c r="C25" s="2">
        <v>6</v>
      </c>
      <c r="D25" s="2">
        <v>6</v>
      </c>
      <c r="E25" s="2">
        <v>7</v>
      </c>
      <c r="F25" s="2">
        <v>3</v>
      </c>
      <c r="G25" s="2">
        <v>7</v>
      </c>
      <c r="H25" s="2">
        <v>5</v>
      </c>
      <c r="I25" s="2">
        <v>6</v>
      </c>
      <c r="J25" s="2">
        <v>5</v>
      </c>
      <c r="K25" s="2">
        <v>8</v>
      </c>
      <c r="L25" s="2">
        <v>6</v>
      </c>
      <c r="M25" s="2">
        <v>6</v>
      </c>
      <c r="N25" s="2">
        <v>5</v>
      </c>
      <c r="O25" s="2">
        <v>6</v>
      </c>
      <c r="P25" s="2">
        <v>5</v>
      </c>
      <c r="Q25" s="2">
        <v>6</v>
      </c>
      <c r="R25" s="2">
        <v>6</v>
      </c>
      <c r="S25" s="2">
        <v>6</v>
      </c>
      <c r="T25" s="2">
        <v>6</v>
      </c>
      <c r="U25" s="2">
        <f t="shared" si="0"/>
        <v>105</v>
      </c>
      <c r="V25" s="2">
        <f t="shared" si="1"/>
        <v>105</v>
      </c>
      <c r="W25" s="2"/>
      <c r="X25" s="2">
        <v>75</v>
      </c>
      <c r="Y25" s="21"/>
      <c r="Z25" s="21"/>
    </row>
    <row r="26" spans="1:26" ht="15.75" customHeight="1" x14ac:dyDescent="0.2">
      <c r="A26" s="1" t="s">
        <v>70</v>
      </c>
      <c r="B26" s="26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f t="shared" si="0"/>
        <v>0</v>
      </c>
      <c r="V26" s="2">
        <f t="shared" si="1"/>
        <v>0</v>
      </c>
      <c r="W26" s="2"/>
      <c r="X26" s="2"/>
      <c r="Y26" s="21"/>
      <c r="Z26" s="21"/>
    </row>
    <row r="27" spans="1:26" ht="15.75" customHeight="1" x14ac:dyDescent="0.2">
      <c r="A27" s="1" t="s">
        <v>71</v>
      </c>
      <c r="B27" s="26">
        <v>0</v>
      </c>
      <c r="C27" s="2">
        <v>5</v>
      </c>
      <c r="D27" s="2">
        <v>4</v>
      </c>
      <c r="E27" s="2">
        <v>7</v>
      </c>
      <c r="F27" s="2">
        <v>4</v>
      </c>
      <c r="G27" s="2">
        <v>4</v>
      </c>
      <c r="H27" s="2">
        <v>5</v>
      </c>
      <c r="I27" s="2">
        <v>5</v>
      </c>
      <c r="J27" s="2">
        <v>4</v>
      </c>
      <c r="K27" s="2">
        <v>4</v>
      </c>
      <c r="L27" s="2">
        <v>5</v>
      </c>
      <c r="M27" s="2">
        <v>5</v>
      </c>
      <c r="N27" s="2">
        <v>5</v>
      </c>
      <c r="O27" s="2">
        <v>7</v>
      </c>
      <c r="P27" s="2">
        <v>4</v>
      </c>
      <c r="Q27" s="29">
        <v>4</v>
      </c>
      <c r="R27" s="2">
        <v>5</v>
      </c>
      <c r="S27" s="2">
        <v>5</v>
      </c>
      <c r="T27" s="2">
        <v>4</v>
      </c>
      <c r="U27" s="2">
        <f t="shared" si="0"/>
        <v>86</v>
      </c>
      <c r="V27" s="2">
        <f t="shared" si="1"/>
        <v>86</v>
      </c>
      <c r="W27" s="2"/>
      <c r="X27" s="2">
        <v>245</v>
      </c>
      <c r="Y27" s="21"/>
      <c r="Z27" s="21"/>
    </row>
    <row r="28" spans="1:26" ht="15.75" customHeight="1" x14ac:dyDescent="0.2">
      <c r="A28" s="1" t="s">
        <v>72</v>
      </c>
      <c r="B28" s="26">
        <v>0</v>
      </c>
      <c r="C28" s="2">
        <v>5</v>
      </c>
      <c r="D28" s="2">
        <v>5</v>
      </c>
      <c r="E28" s="2">
        <v>6</v>
      </c>
      <c r="F28" s="2">
        <v>4</v>
      </c>
      <c r="G28" s="2">
        <v>5</v>
      </c>
      <c r="H28" s="2">
        <v>5</v>
      </c>
      <c r="I28" s="2">
        <v>5</v>
      </c>
      <c r="J28" s="2">
        <v>5</v>
      </c>
      <c r="K28" s="2">
        <v>10</v>
      </c>
      <c r="L28" s="2">
        <v>5</v>
      </c>
      <c r="M28" s="2">
        <v>6</v>
      </c>
      <c r="N28" s="2">
        <v>5</v>
      </c>
      <c r="O28" s="2">
        <v>7</v>
      </c>
      <c r="P28" s="29">
        <v>2</v>
      </c>
      <c r="Q28" s="2">
        <v>6</v>
      </c>
      <c r="R28" s="2">
        <v>8</v>
      </c>
      <c r="S28" s="2">
        <v>5</v>
      </c>
      <c r="T28" s="2">
        <v>7</v>
      </c>
      <c r="U28" s="2">
        <f t="shared" si="0"/>
        <v>101</v>
      </c>
      <c r="V28" s="2">
        <f t="shared" si="1"/>
        <v>101</v>
      </c>
      <c r="W28" s="2"/>
      <c r="X28" s="2">
        <v>100</v>
      </c>
      <c r="Y28" s="21"/>
      <c r="Z28" s="21"/>
    </row>
    <row r="29" spans="1:26" ht="15.75" customHeight="1" x14ac:dyDescent="0.2">
      <c r="A29" s="1" t="s">
        <v>73</v>
      </c>
      <c r="B29" s="26">
        <v>0</v>
      </c>
      <c r="C29" s="2">
        <v>5</v>
      </c>
      <c r="D29" s="2">
        <v>5</v>
      </c>
      <c r="E29" s="2">
        <v>8</v>
      </c>
      <c r="F29" s="2">
        <v>4</v>
      </c>
      <c r="G29" s="2">
        <v>4</v>
      </c>
      <c r="H29" s="2">
        <v>7</v>
      </c>
      <c r="I29" s="2">
        <v>7</v>
      </c>
      <c r="J29" s="2">
        <v>5</v>
      </c>
      <c r="K29" s="2">
        <v>5</v>
      </c>
      <c r="L29" s="2">
        <v>10</v>
      </c>
      <c r="M29" s="2">
        <v>7</v>
      </c>
      <c r="N29" s="2">
        <v>8</v>
      </c>
      <c r="O29" s="2">
        <v>4</v>
      </c>
      <c r="P29" s="2">
        <v>4</v>
      </c>
      <c r="Q29" s="2">
        <v>6</v>
      </c>
      <c r="R29" s="2">
        <v>6</v>
      </c>
      <c r="S29" s="2">
        <v>3</v>
      </c>
      <c r="T29" s="2">
        <v>7</v>
      </c>
      <c r="U29" s="2">
        <f t="shared" si="0"/>
        <v>105</v>
      </c>
      <c r="V29" s="2">
        <f t="shared" si="1"/>
        <v>105</v>
      </c>
      <c r="W29" s="2"/>
      <c r="X29" s="2">
        <v>75</v>
      </c>
      <c r="Y29" s="21"/>
      <c r="Z29" s="21"/>
    </row>
    <row r="30" spans="1:26" ht="15.75" customHeight="1" x14ac:dyDescent="0.2">
      <c r="A30" s="1" t="s">
        <v>74</v>
      </c>
      <c r="B30" s="26">
        <v>0</v>
      </c>
      <c r="C30" s="2">
        <v>5</v>
      </c>
      <c r="D30" s="2">
        <v>6</v>
      </c>
      <c r="E30" s="2">
        <v>7</v>
      </c>
      <c r="F30" s="2">
        <v>3</v>
      </c>
      <c r="G30" s="2">
        <v>5</v>
      </c>
      <c r="H30" s="2">
        <v>6</v>
      </c>
      <c r="I30" s="2">
        <v>5</v>
      </c>
      <c r="J30" s="2">
        <v>4</v>
      </c>
      <c r="K30" s="2">
        <v>5</v>
      </c>
      <c r="L30" s="2">
        <v>6</v>
      </c>
      <c r="M30" s="2">
        <v>5</v>
      </c>
      <c r="N30" s="2">
        <v>5</v>
      </c>
      <c r="O30" s="2">
        <v>8</v>
      </c>
      <c r="P30" s="2">
        <v>4</v>
      </c>
      <c r="Q30" s="29">
        <v>4</v>
      </c>
      <c r="R30" s="2">
        <v>5</v>
      </c>
      <c r="S30" s="2">
        <v>4</v>
      </c>
      <c r="T30" s="2">
        <v>7</v>
      </c>
      <c r="U30" s="2">
        <f t="shared" si="0"/>
        <v>94</v>
      </c>
      <c r="V30" s="2">
        <f t="shared" si="1"/>
        <v>94</v>
      </c>
      <c r="W30" s="2"/>
      <c r="X30" s="2">
        <v>140</v>
      </c>
      <c r="Y30" s="21"/>
      <c r="Z30" s="21"/>
    </row>
    <row r="31" spans="1:26" ht="15.75" customHeight="1" x14ac:dyDescent="0.2">
      <c r="A31" s="1" t="s">
        <v>75</v>
      </c>
      <c r="B31" s="26">
        <v>0</v>
      </c>
      <c r="C31" s="2">
        <v>4</v>
      </c>
      <c r="D31" s="2">
        <v>5</v>
      </c>
      <c r="E31" s="2">
        <v>8</v>
      </c>
      <c r="F31" s="2">
        <v>5</v>
      </c>
      <c r="G31" s="2">
        <v>5</v>
      </c>
      <c r="H31" s="51">
        <v>3</v>
      </c>
      <c r="I31" s="2">
        <v>6</v>
      </c>
      <c r="J31" s="2">
        <v>4</v>
      </c>
      <c r="K31" s="2">
        <v>4</v>
      </c>
      <c r="L31" s="2">
        <v>6</v>
      </c>
      <c r="M31" s="2">
        <v>6</v>
      </c>
      <c r="N31" s="2">
        <v>4</v>
      </c>
      <c r="O31" s="2">
        <v>6</v>
      </c>
      <c r="P31" s="2">
        <v>3</v>
      </c>
      <c r="Q31" s="2">
        <v>7</v>
      </c>
      <c r="R31" s="2">
        <v>5</v>
      </c>
      <c r="S31" s="2">
        <v>4</v>
      </c>
      <c r="T31" s="2">
        <v>6</v>
      </c>
      <c r="U31" s="2">
        <f t="shared" si="0"/>
        <v>91</v>
      </c>
      <c r="V31" s="2">
        <f t="shared" si="1"/>
        <v>91</v>
      </c>
      <c r="W31" s="2"/>
      <c r="X31" s="2">
        <v>170</v>
      </c>
      <c r="Y31" s="21"/>
      <c r="Z31" s="21"/>
    </row>
    <row r="32" spans="1:26" ht="15.75" customHeight="1" x14ac:dyDescent="0.2">
      <c r="A32" s="1" t="s">
        <v>83</v>
      </c>
      <c r="B32" s="26">
        <v>0</v>
      </c>
      <c r="C32" s="2">
        <v>5</v>
      </c>
      <c r="D32" s="2">
        <v>4</v>
      </c>
      <c r="E32" s="2">
        <v>5</v>
      </c>
      <c r="F32" s="2">
        <v>6</v>
      </c>
      <c r="G32" s="2">
        <v>7</v>
      </c>
      <c r="H32" s="2">
        <v>8</v>
      </c>
      <c r="I32" s="2">
        <v>6</v>
      </c>
      <c r="J32" s="2">
        <v>5</v>
      </c>
      <c r="K32" s="2">
        <v>8</v>
      </c>
      <c r="L32" s="2">
        <v>6</v>
      </c>
      <c r="M32" s="2">
        <v>7</v>
      </c>
      <c r="N32" s="2">
        <v>6</v>
      </c>
      <c r="O32" s="2">
        <v>6</v>
      </c>
      <c r="P32" s="2">
        <v>6</v>
      </c>
      <c r="Q32" s="2">
        <v>6</v>
      </c>
      <c r="R32" s="2">
        <v>6</v>
      </c>
      <c r="S32" s="2">
        <v>6</v>
      </c>
      <c r="T32" s="2">
        <v>6</v>
      </c>
      <c r="U32" s="2">
        <f t="shared" si="0"/>
        <v>109</v>
      </c>
      <c r="V32" s="2">
        <f t="shared" si="1"/>
        <v>109</v>
      </c>
      <c r="W32" s="2"/>
      <c r="X32" s="2">
        <v>60</v>
      </c>
      <c r="Y32" s="21"/>
      <c r="Z32" s="21"/>
    </row>
    <row r="33" spans="1:26" ht="15.75" customHeight="1" x14ac:dyDescent="0.2">
      <c r="A33" s="1" t="s">
        <v>77</v>
      </c>
      <c r="B33" s="26">
        <v>0</v>
      </c>
      <c r="C33" s="2">
        <v>5</v>
      </c>
      <c r="D33" s="2">
        <v>6</v>
      </c>
      <c r="E33" s="2">
        <v>6</v>
      </c>
      <c r="F33" s="2">
        <v>5</v>
      </c>
      <c r="G33" s="2">
        <v>5</v>
      </c>
      <c r="H33" s="2">
        <v>5</v>
      </c>
      <c r="I33" s="2">
        <v>6</v>
      </c>
      <c r="J33" s="2">
        <v>6</v>
      </c>
      <c r="K33" s="2">
        <v>7</v>
      </c>
      <c r="L33" s="2">
        <v>7</v>
      </c>
      <c r="M33" s="2">
        <v>6</v>
      </c>
      <c r="N33" s="2">
        <v>5</v>
      </c>
      <c r="O33" s="2">
        <v>5</v>
      </c>
      <c r="P33" s="2">
        <v>4</v>
      </c>
      <c r="Q33" s="2">
        <v>5</v>
      </c>
      <c r="R33" s="2">
        <v>4</v>
      </c>
      <c r="S33" s="2">
        <v>7</v>
      </c>
      <c r="T33" s="2">
        <v>8</v>
      </c>
      <c r="U33" s="2">
        <f t="shared" si="0"/>
        <v>102</v>
      </c>
      <c r="V33" s="2">
        <f t="shared" si="1"/>
        <v>102</v>
      </c>
      <c r="W33" s="2"/>
      <c r="X33" s="2">
        <v>90</v>
      </c>
      <c r="Y33" s="21"/>
      <c r="Z33" s="21"/>
    </row>
    <row r="34" spans="1:26" ht="15.75" customHeight="1" x14ac:dyDescent="0.2">
      <c r="A34" s="1" t="s">
        <v>109</v>
      </c>
      <c r="B34" s="128">
        <v>500</v>
      </c>
      <c r="C34" s="23"/>
      <c r="D34" s="23"/>
      <c r="E34" s="23"/>
      <c r="F34" s="23" t="s">
        <v>110</v>
      </c>
      <c r="G34" s="23" t="s">
        <v>111</v>
      </c>
      <c r="H34" s="52" t="s">
        <v>147</v>
      </c>
      <c r="I34" s="23"/>
      <c r="J34" s="23" t="s">
        <v>112</v>
      </c>
      <c r="K34" s="23"/>
      <c r="L34" s="23"/>
      <c r="M34" s="23"/>
      <c r="N34" s="23"/>
      <c r="O34" s="23"/>
      <c r="P34" s="23"/>
      <c r="Q34" s="23"/>
      <c r="R34" s="23"/>
      <c r="S34" s="23" t="s">
        <v>68</v>
      </c>
      <c r="T34" s="23"/>
      <c r="U34" s="23"/>
      <c r="V34" s="25"/>
      <c r="W34" s="25"/>
      <c r="X34" s="25"/>
      <c r="Y34" s="25"/>
      <c r="Z34" s="25"/>
    </row>
    <row r="35" spans="1:26" ht="15.75" customHeight="1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2"/>
    <row r="37" spans="1:26" ht="15.75" customHeight="1" x14ac:dyDescent="0.2"/>
    <row r="38" spans="1:26" ht="15.75" customHeight="1" x14ac:dyDescent="0.2"/>
    <row r="39" spans="1:26" ht="15.75" customHeight="1" x14ac:dyDescent="0.2"/>
    <row r="40" spans="1:26" ht="15.75" customHeight="1" x14ac:dyDescent="0.2"/>
    <row r="41" spans="1:26" ht="15.75" customHeight="1" x14ac:dyDescent="0.2"/>
    <row r="42" spans="1:26" ht="15.75" customHeight="1" x14ac:dyDescent="0.2"/>
    <row r="43" spans="1:26" ht="15.75" customHeight="1" x14ac:dyDescent="0.2"/>
    <row r="44" spans="1:26" ht="15.75" customHeight="1" x14ac:dyDescent="0.2"/>
    <row r="45" spans="1:26" ht="15.75" customHeight="1" x14ac:dyDescent="0.2"/>
    <row r="46" spans="1:26" ht="15.75" customHeight="1" x14ac:dyDescent="0.2"/>
    <row r="47" spans="1:26" ht="15.75" customHeight="1" x14ac:dyDescent="0.2"/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7" zoomScaleNormal="100" workbookViewId="0">
      <selection activeCell="H44" sqref="H44"/>
    </sheetView>
  </sheetViews>
  <sheetFormatPr baseColWidth="10" defaultColWidth="11.1640625" defaultRowHeight="15" customHeight="1" x14ac:dyDescent="0.2"/>
  <cols>
    <col min="1" max="1" width="18" customWidth="1"/>
    <col min="2" max="26" width="10.5" customWidth="1"/>
  </cols>
  <sheetData>
    <row r="1" spans="1:26" ht="79" customHeight="1" x14ac:dyDescent="0.2">
      <c r="A1" s="180" t="s">
        <v>113</v>
      </c>
      <c r="B1" s="179"/>
      <c r="C1" s="179"/>
      <c r="D1" s="179"/>
      <c r="G1" s="25" t="s">
        <v>88</v>
      </c>
    </row>
    <row r="2" spans="1:26" ht="32" customHeight="1" x14ac:dyDescent="0.2">
      <c r="A2" s="26" t="s">
        <v>1</v>
      </c>
      <c r="B2" s="27" t="s">
        <v>150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28" t="s">
        <v>108</v>
      </c>
      <c r="W2" s="41" t="s">
        <v>82</v>
      </c>
      <c r="X2" s="44" t="s">
        <v>25</v>
      </c>
      <c r="Y2" s="42"/>
      <c r="Z2" s="42"/>
    </row>
    <row r="3" spans="1:26" ht="15.75" customHeight="1" x14ac:dyDescent="0.2">
      <c r="A3" s="26" t="s">
        <v>22</v>
      </c>
      <c r="B3" s="46">
        <v>0</v>
      </c>
      <c r="C3" s="46">
        <v>5</v>
      </c>
      <c r="D3" s="46">
        <v>4</v>
      </c>
      <c r="E3" s="46">
        <v>4</v>
      </c>
      <c r="F3" s="46">
        <v>4</v>
      </c>
      <c r="G3" s="46">
        <v>5</v>
      </c>
      <c r="H3" s="46">
        <v>3</v>
      </c>
      <c r="I3" s="46">
        <v>4</v>
      </c>
      <c r="J3" s="46">
        <v>3</v>
      </c>
      <c r="K3" s="46">
        <v>4</v>
      </c>
      <c r="L3" s="46">
        <v>5</v>
      </c>
      <c r="M3" s="46">
        <v>4</v>
      </c>
      <c r="N3" s="46">
        <v>3</v>
      </c>
      <c r="O3" s="46">
        <v>4</v>
      </c>
      <c r="P3" s="46">
        <v>3</v>
      </c>
      <c r="Q3" s="46">
        <v>4</v>
      </c>
      <c r="R3" s="46">
        <v>4</v>
      </c>
      <c r="S3" s="46">
        <v>4</v>
      </c>
      <c r="T3" s="46">
        <v>5</v>
      </c>
      <c r="U3" s="46">
        <f>SUM(C3:T3)</f>
        <v>72</v>
      </c>
      <c r="V3" s="47"/>
      <c r="W3" s="48"/>
      <c r="X3" s="49"/>
      <c r="Y3" s="43"/>
      <c r="Z3" s="43"/>
    </row>
    <row r="4" spans="1:26" ht="15.75" customHeight="1" x14ac:dyDescent="0.2">
      <c r="A4" s="45" t="s">
        <v>31</v>
      </c>
      <c r="B4" s="24">
        <v>8</v>
      </c>
      <c r="C4" s="50">
        <v>5</v>
      </c>
      <c r="D4" s="50">
        <v>5</v>
      </c>
      <c r="E4" s="50">
        <v>6</v>
      </c>
      <c r="F4" s="50">
        <v>6</v>
      </c>
      <c r="G4" s="50">
        <v>6</v>
      </c>
      <c r="H4" s="50">
        <v>5</v>
      </c>
      <c r="I4" s="50">
        <v>5</v>
      </c>
      <c r="J4" s="50">
        <v>4</v>
      </c>
      <c r="K4" s="50">
        <v>6</v>
      </c>
      <c r="L4" s="50">
        <v>7</v>
      </c>
      <c r="M4" s="50">
        <v>5</v>
      </c>
      <c r="N4" s="50">
        <v>4</v>
      </c>
      <c r="O4" s="50">
        <v>5</v>
      </c>
      <c r="P4" s="50">
        <v>3</v>
      </c>
      <c r="Q4" s="50">
        <v>5</v>
      </c>
      <c r="R4" s="50">
        <v>5</v>
      </c>
      <c r="S4" s="50">
        <v>4</v>
      </c>
      <c r="T4" s="50">
        <v>5</v>
      </c>
      <c r="U4" s="50">
        <f>SUM(C4:T4)</f>
        <v>91</v>
      </c>
      <c r="V4" s="66">
        <f t="shared" ref="V4:V32" si="0">U4-B4</f>
        <v>83</v>
      </c>
      <c r="W4" s="50">
        <v>16</v>
      </c>
      <c r="X4" s="50">
        <v>145</v>
      </c>
    </row>
    <row r="5" spans="1:26" ht="15.75" customHeight="1" x14ac:dyDescent="0.2">
      <c r="A5" s="45" t="s">
        <v>33</v>
      </c>
      <c r="B5" s="24">
        <v>9</v>
      </c>
      <c r="C5" s="50">
        <v>5</v>
      </c>
      <c r="D5" s="50">
        <v>5</v>
      </c>
      <c r="E5" s="50">
        <v>4</v>
      </c>
      <c r="F5" s="50">
        <v>4</v>
      </c>
      <c r="G5" s="50">
        <v>5</v>
      </c>
      <c r="H5" s="50">
        <v>3</v>
      </c>
      <c r="I5" s="50">
        <v>5</v>
      </c>
      <c r="J5" s="50">
        <v>4</v>
      </c>
      <c r="K5" s="50">
        <v>7</v>
      </c>
      <c r="L5" s="50">
        <v>7</v>
      </c>
      <c r="M5" s="50">
        <v>6</v>
      </c>
      <c r="N5" s="50">
        <v>4</v>
      </c>
      <c r="O5" s="50">
        <v>5</v>
      </c>
      <c r="P5" s="50">
        <v>4</v>
      </c>
      <c r="Q5" s="50">
        <v>6</v>
      </c>
      <c r="R5" s="50">
        <v>4</v>
      </c>
      <c r="S5" s="50">
        <v>4</v>
      </c>
      <c r="T5" s="50">
        <v>7</v>
      </c>
      <c r="U5" s="50">
        <f t="shared" ref="U5:U33" si="1">SUM(C5:T5)</f>
        <v>89</v>
      </c>
      <c r="V5" s="66">
        <f t="shared" si="0"/>
        <v>80</v>
      </c>
      <c r="W5" s="50">
        <v>12</v>
      </c>
      <c r="X5" s="50">
        <v>180</v>
      </c>
    </row>
    <row r="6" spans="1:26" ht="15.75" customHeight="1" x14ac:dyDescent="0.2">
      <c r="A6" s="45" t="s">
        <v>35</v>
      </c>
      <c r="B6" s="24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>
        <f t="shared" si="1"/>
        <v>0</v>
      </c>
      <c r="V6" s="66">
        <f t="shared" si="0"/>
        <v>0</v>
      </c>
      <c r="W6" s="50"/>
      <c r="X6" s="50"/>
    </row>
    <row r="7" spans="1:26" ht="15.75" customHeight="1" x14ac:dyDescent="0.2">
      <c r="A7" s="45" t="s">
        <v>37</v>
      </c>
      <c r="B7" s="24">
        <v>17</v>
      </c>
      <c r="C7" s="50">
        <v>8</v>
      </c>
      <c r="D7" s="50">
        <v>10</v>
      </c>
      <c r="E7" s="50">
        <v>6</v>
      </c>
      <c r="F7" s="50">
        <v>6</v>
      </c>
      <c r="G7" s="50">
        <v>6</v>
      </c>
      <c r="H7" s="50">
        <v>6</v>
      </c>
      <c r="I7" s="50">
        <v>4</v>
      </c>
      <c r="J7" s="50">
        <v>4</v>
      </c>
      <c r="K7" s="50">
        <v>6</v>
      </c>
      <c r="L7" s="50">
        <v>8</v>
      </c>
      <c r="M7" s="50">
        <v>6</v>
      </c>
      <c r="N7" s="50">
        <v>4</v>
      </c>
      <c r="O7" s="50">
        <v>7</v>
      </c>
      <c r="P7" s="50">
        <v>6</v>
      </c>
      <c r="Q7" s="50">
        <v>4</v>
      </c>
      <c r="R7" s="50">
        <v>6</v>
      </c>
      <c r="S7" s="50">
        <v>6</v>
      </c>
      <c r="T7" s="50">
        <v>5</v>
      </c>
      <c r="U7" s="50">
        <f t="shared" si="1"/>
        <v>108</v>
      </c>
      <c r="V7" s="66">
        <f t="shared" si="0"/>
        <v>91</v>
      </c>
      <c r="W7" s="50">
        <v>19</v>
      </c>
      <c r="X7" s="50">
        <v>105</v>
      </c>
    </row>
    <row r="8" spans="1:26" ht="15.75" customHeight="1" x14ac:dyDescent="0.2">
      <c r="A8" s="45" t="s">
        <v>39</v>
      </c>
      <c r="B8" s="24">
        <v>14</v>
      </c>
      <c r="C8" s="50">
        <v>5</v>
      </c>
      <c r="D8" s="50">
        <v>5</v>
      </c>
      <c r="E8" s="50">
        <v>4</v>
      </c>
      <c r="F8" s="50">
        <v>6</v>
      </c>
      <c r="G8" s="50">
        <v>6</v>
      </c>
      <c r="H8" s="50">
        <v>5</v>
      </c>
      <c r="I8" s="50">
        <v>5</v>
      </c>
      <c r="J8" s="50">
        <v>4</v>
      </c>
      <c r="K8" s="50">
        <v>4</v>
      </c>
      <c r="L8" s="50">
        <v>6</v>
      </c>
      <c r="M8" s="50">
        <v>5</v>
      </c>
      <c r="N8" s="50">
        <v>4</v>
      </c>
      <c r="O8" s="50">
        <v>4</v>
      </c>
      <c r="P8" s="50">
        <v>3</v>
      </c>
      <c r="Q8" s="50">
        <v>5</v>
      </c>
      <c r="R8" s="54">
        <v>3</v>
      </c>
      <c r="S8" s="50">
        <v>4</v>
      </c>
      <c r="T8" s="54">
        <v>4</v>
      </c>
      <c r="U8" s="50">
        <f t="shared" si="1"/>
        <v>82</v>
      </c>
      <c r="V8" s="66">
        <f t="shared" si="0"/>
        <v>68</v>
      </c>
      <c r="W8" s="50">
        <v>1</v>
      </c>
      <c r="X8" s="50">
        <v>300</v>
      </c>
    </row>
    <row r="9" spans="1:26" ht="15.75" customHeight="1" x14ac:dyDescent="0.2">
      <c r="A9" s="45" t="s">
        <v>41</v>
      </c>
      <c r="B9" s="24">
        <v>11</v>
      </c>
      <c r="C9" s="50">
        <v>5</v>
      </c>
      <c r="D9" s="50">
        <v>4</v>
      </c>
      <c r="E9" s="50">
        <v>6</v>
      </c>
      <c r="F9" s="50">
        <v>4</v>
      </c>
      <c r="G9" s="50">
        <v>6</v>
      </c>
      <c r="H9" s="50">
        <v>3</v>
      </c>
      <c r="I9" s="50">
        <v>4</v>
      </c>
      <c r="J9" s="50">
        <v>4</v>
      </c>
      <c r="K9" s="50">
        <v>6</v>
      </c>
      <c r="L9" s="50">
        <v>6</v>
      </c>
      <c r="M9" s="54">
        <v>3</v>
      </c>
      <c r="N9" s="50">
        <v>3</v>
      </c>
      <c r="O9" s="50">
        <v>6</v>
      </c>
      <c r="P9" s="50">
        <v>4</v>
      </c>
      <c r="Q9" s="50">
        <v>4</v>
      </c>
      <c r="R9" s="50">
        <v>4</v>
      </c>
      <c r="S9" s="50">
        <v>5</v>
      </c>
      <c r="T9" s="50">
        <v>5</v>
      </c>
      <c r="U9" s="50">
        <f t="shared" si="1"/>
        <v>82</v>
      </c>
      <c r="V9" s="66">
        <f t="shared" si="0"/>
        <v>71</v>
      </c>
      <c r="W9" s="50">
        <v>3</v>
      </c>
      <c r="X9" s="50">
        <v>280</v>
      </c>
    </row>
    <row r="10" spans="1:26" ht="15.75" customHeight="1" x14ac:dyDescent="0.2">
      <c r="A10" s="45" t="s">
        <v>45</v>
      </c>
      <c r="B10" s="24">
        <v>14</v>
      </c>
      <c r="C10" s="50">
        <v>6</v>
      </c>
      <c r="D10" s="50">
        <v>6</v>
      </c>
      <c r="E10" s="54">
        <v>3</v>
      </c>
      <c r="F10" s="50">
        <v>5</v>
      </c>
      <c r="G10" s="50">
        <v>6</v>
      </c>
      <c r="H10" s="50">
        <v>3</v>
      </c>
      <c r="I10" s="50">
        <v>4</v>
      </c>
      <c r="J10" s="50">
        <v>4</v>
      </c>
      <c r="K10" s="50">
        <v>6</v>
      </c>
      <c r="L10" s="50">
        <v>5</v>
      </c>
      <c r="M10" s="50">
        <v>4</v>
      </c>
      <c r="N10" s="50">
        <v>4</v>
      </c>
      <c r="O10" s="50">
        <v>5</v>
      </c>
      <c r="P10" s="50">
        <v>5</v>
      </c>
      <c r="Q10" s="50">
        <v>5</v>
      </c>
      <c r="R10" s="50">
        <v>5</v>
      </c>
      <c r="S10" s="50">
        <v>5</v>
      </c>
      <c r="T10" s="50">
        <v>5</v>
      </c>
      <c r="U10" s="50">
        <f t="shared" si="1"/>
        <v>86</v>
      </c>
      <c r="V10" s="66">
        <f t="shared" si="0"/>
        <v>72</v>
      </c>
      <c r="W10" s="50">
        <v>4</v>
      </c>
      <c r="X10" s="50">
        <v>270</v>
      </c>
    </row>
    <row r="11" spans="1:26" ht="15.75" customHeight="1" x14ac:dyDescent="0.2">
      <c r="A11" s="45" t="s">
        <v>46</v>
      </c>
      <c r="B11" s="24">
        <v>14</v>
      </c>
      <c r="C11" s="50">
        <v>6</v>
      </c>
      <c r="D11" s="50">
        <v>4</v>
      </c>
      <c r="E11" s="50">
        <v>4</v>
      </c>
      <c r="F11" s="50">
        <v>4</v>
      </c>
      <c r="G11" s="50">
        <v>9</v>
      </c>
      <c r="H11" s="50">
        <v>4</v>
      </c>
      <c r="I11" s="50">
        <v>6</v>
      </c>
      <c r="J11" s="50">
        <v>6</v>
      </c>
      <c r="K11" s="50">
        <v>5</v>
      </c>
      <c r="L11" s="50">
        <v>6</v>
      </c>
      <c r="M11" s="50">
        <v>6</v>
      </c>
      <c r="N11" s="50">
        <v>3</v>
      </c>
      <c r="O11" s="50">
        <v>5</v>
      </c>
      <c r="P11" s="50">
        <v>4</v>
      </c>
      <c r="Q11" s="50">
        <v>4</v>
      </c>
      <c r="R11" s="50">
        <v>5</v>
      </c>
      <c r="S11" s="50">
        <v>6</v>
      </c>
      <c r="T11" s="50">
        <v>6</v>
      </c>
      <c r="U11" s="50">
        <f t="shared" si="1"/>
        <v>93</v>
      </c>
      <c r="V11" s="66">
        <f t="shared" si="0"/>
        <v>79</v>
      </c>
      <c r="W11" s="50">
        <v>11</v>
      </c>
      <c r="X11" s="50">
        <v>200</v>
      </c>
    </row>
    <row r="12" spans="1:26" ht="15.75" customHeight="1" x14ac:dyDescent="0.2">
      <c r="A12" s="45" t="s">
        <v>50</v>
      </c>
      <c r="B12" s="24">
        <v>20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>
        <f t="shared" si="1"/>
        <v>0</v>
      </c>
      <c r="V12" s="66">
        <f t="shared" si="0"/>
        <v>-20</v>
      </c>
      <c r="W12" s="50"/>
      <c r="X12" s="50"/>
    </row>
    <row r="13" spans="1:26" ht="15.75" customHeight="1" x14ac:dyDescent="0.2">
      <c r="A13" s="45" t="s">
        <v>52</v>
      </c>
      <c r="B13" s="24">
        <v>13</v>
      </c>
      <c r="C13" s="50">
        <v>7</v>
      </c>
      <c r="D13" s="50">
        <v>5</v>
      </c>
      <c r="E13" s="50">
        <v>6</v>
      </c>
      <c r="F13" s="50">
        <v>8</v>
      </c>
      <c r="G13" s="50">
        <v>6</v>
      </c>
      <c r="H13" s="50">
        <v>3</v>
      </c>
      <c r="I13" s="50">
        <v>5</v>
      </c>
      <c r="J13" s="50">
        <v>5</v>
      </c>
      <c r="K13" s="50">
        <v>8</v>
      </c>
      <c r="L13" s="50">
        <v>6</v>
      </c>
      <c r="M13" s="50">
        <v>7</v>
      </c>
      <c r="N13" s="50">
        <v>4</v>
      </c>
      <c r="O13" s="50">
        <v>4</v>
      </c>
      <c r="P13" s="50">
        <v>4</v>
      </c>
      <c r="Q13" s="50">
        <v>9</v>
      </c>
      <c r="R13" s="50">
        <v>5</v>
      </c>
      <c r="S13" s="50">
        <v>5</v>
      </c>
      <c r="T13" s="50">
        <v>7</v>
      </c>
      <c r="U13" s="50">
        <f t="shared" si="1"/>
        <v>104</v>
      </c>
      <c r="V13" s="66">
        <f t="shared" si="0"/>
        <v>91</v>
      </c>
      <c r="W13" s="50">
        <v>19</v>
      </c>
      <c r="X13" s="50">
        <v>105</v>
      </c>
    </row>
    <row r="14" spans="1:26" ht="15.75" customHeight="1" x14ac:dyDescent="0.2">
      <c r="A14" s="45" t="s">
        <v>54</v>
      </c>
      <c r="B14" s="24">
        <v>15</v>
      </c>
      <c r="C14" s="50">
        <v>6</v>
      </c>
      <c r="D14" s="50">
        <v>6</v>
      </c>
      <c r="E14" s="50">
        <v>6</v>
      </c>
      <c r="F14" s="50">
        <v>6</v>
      </c>
      <c r="G14" s="50">
        <v>6</v>
      </c>
      <c r="H14" s="50">
        <v>4</v>
      </c>
      <c r="I14" s="50">
        <v>5</v>
      </c>
      <c r="J14" s="50">
        <v>5</v>
      </c>
      <c r="K14" s="50">
        <v>5</v>
      </c>
      <c r="L14" s="50">
        <v>6</v>
      </c>
      <c r="M14" s="50">
        <v>8</v>
      </c>
      <c r="N14" s="50">
        <v>3</v>
      </c>
      <c r="O14" s="50">
        <v>4</v>
      </c>
      <c r="P14" s="50">
        <v>4</v>
      </c>
      <c r="Q14" s="50">
        <v>5</v>
      </c>
      <c r="R14" s="50">
        <v>6</v>
      </c>
      <c r="S14" s="50">
        <v>5</v>
      </c>
      <c r="T14" s="50">
        <v>5</v>
      </c>
      <c r="U14" s="50">
        <f t="shared" si="1"/>
        <v>95</v>
      </c>
      <c r="V14" s="66">
        <f t="shared" si="0"/>
        <v>80</v>
      </c>
      <c r="W14" s="50">
        <v>12</v>
      </c>
      <c r="X14" s="50">
        <v>180</v>
      </c>
    </row>
    <row r="15" spans="1:26" ht="15.75" customHeight="1" x14ac:dyDescent="0.2">
      <c r="A15" s="45" t="s">
        <v>56</v>
      </c>
      <c r="B15" s="24">
        <v>23</v>
      </c>
      <c r="C15" s="50">
        <v>7</v>
      </c>
      <c r="D15" s="50">
        <v>6</v>
      </c>
      <c r="E15" s="50">
        <v>5</v>
      </c>
      <c r="F15" s="50">
        <v>5</v>
      </c>
      <c r="G15" s="50">
        <v>6</v>
      </c>
      <c r="H15" s="50">
        <v>4</v>
      </c>
      <c r="I15" s="50">
        <v>6</v>
      </c>
      <c r="J15" s="50">
        <v>5</v>
      </c>
      <c r="K15" s="50">
        <v>6</v>
      </c>
      <c r="L15" s="50">
        <v>6</v>
      </c>
      <c r="M15" s="50">
        <v>6</v>
      </c>
      <c r="N15" s="50">
        <v>6</v>
      </c>
      <c r="O15" s="50">
        <v>6</v>
      </c>
      <c r="P15" s="50">
        <v>5</v>
      </c>
      <c r="Q15" s="50">
        <v>4</v>
      </c>
      <c r="R15" s="50">
        <v>5</v>
      </c>
      <c r="S15" s="50">
        <v>5</v>
      </c>
      <c r="T15" s="50">
        <v>7</v>
      </c>
      <c r="U15" s="50">
        <f t="shared" si="1"/>
        <v>100</v>
      </c>
      <c r="V15" s="66">
        <f t="shared" si="0"/>
        <v>77</v>
      </c>
      <c r="W15" s="50">
        <v>8</v>
      </c>
      <c r="X15" s="50">
        <v>230</v>
      </c>
    </row>
    <row r="16" spans="1:26" ht="15.75" customHeight="1" x14ac:dyDescent="0.2">
      <c r="A16" s="45" t="s">
        <v>58</v>
      </c>
      <c r="B16" s="24">
        <v>12</v>
      </c>
      <c r="C16" s="50">
        <v>7</v>
      </c>
      <c r="D16" s="50">
        <v>6</v>
      </c>
      <c r="E16" s="50">
        <v>5</v>
      </c>
      <c r="F16" s="50">
        <v>5</v>
      </c>
      <c r="G16" s="50">
        <v>7</v>
      </c>
      <c r="H16" s="50">
        <v>4</v>
      </c>
      <c r="I16" s="50">
        <v>4</v>
      </c>
      <c r="J16" s="50">
        <v>4</v>
      </c>
      <c r="K16" s="50">
        <v>6</v>
      </c>
      <c r="L16" s="50">
        <v>6</v>
      </c>
      <c r="M16" s="50">
        <v>6</v>
      </c>
      <c r="N16" s="50">
        <v>4</v>
      </c>
      <c r="O16" s="50">
        <v>5</v>
      </c>
      <c r="P16" s="50">
        <v>5</v>
      </c>
      <c r="Q16" s="50">
        <v>4</v>
      </c>
      <c r="R16" s="50">
        <v>5</v>
      </c>
      <c r="S16" s="50">
        <v>4</v>
      </c>
      <c r="T16" s="50">
        <v>6</v>
      </c>
      <c r="U16" s="50">
        <f t="shared" si="1"/>
        <v>93</v>
      </c>
      <c r="V16" s="66">
        <f t="shared" si="0"/>
        <v>81</v>
      </c>
      <c r="W16" s="50">
        <v>15</v>
      </c>
      <c r="X16" s="50">
        <v>160</v>
      </c>
    </row>
    <row r="17" spans="1:24" ht="15.75" customHeight="1" x14ac:dyDescent="0.2">
      <c r="A17" s="45" t="s">
        <v>60</v>
      </c>
      <c r="B17" s="24">
        <v>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>
        <f t="shared" si="1"/>
        <v>0</v>
      </c>
      <c r="V17" s="66">
        <f t="shared" si="0"/>
        <v>0</v>
      </c>
      <c r="W17" s="50"/>
      <c r="X17" s="50"/>
    </row>
    <row r="18" spans="1:24" ht="15.75" customHeight="1" x14ac:dyDescent="0.2">
      <c r="A18" s="45" t="s">
        <v>62</v>
      </c>
      <c r="B18" s="24">
        <v>23</v>
      </c>
      <c r="C18" s="50">
        <v>7</v>
      </c>
      <c r="D18" s="50">
        <v>5</v>
      </c>
      <c r="E18" s="50">
        <v>5</v>
      </c>
      <c r="F18" s="50">
        <v>5</v>
      </c>
      <c r="G18" s="50">
        <v>5</v>
      </c>
      <c r="H18" s="50">
        <v>3</v>
      </c>
      <c r="I18" s="50">
        <v>6</v>
      </c>
      <c r="J18" s="50">
        <v>4</v>
      </c>
      <c r="K18" s="50">
        <v>7</v>
      </c>
      <c r="L18" s="50">
        <v>6</v>
      </c>
      <c r="M18" s="50">
        <v>6</v>
      </c>
      <c r="N18" s="50">
        <v>5</v>
      </c>
      <c r="O18" s="50">
        <v>5</v>
      </c>
      <c r="P18" s="50">
        <v>5</v>
      </c>
      <c r="Q18" s="50">
        <v>4</v>
      </c>
      <c r="R18" s="50">
        <v>6</v>
      </c>
      <c r="S18" s="50">
        <v>5</v>
      </c>
      <c r="T18" s="50">
        <v>8</v>
      </c>
      <c r="U18" s="50">
        <f t="shared" si="1"/>
        <v>97</v>
      </c>
      <c r="V18" s="66">
        <f t="shared" si="0"/>
        <v>74</v>
      </c>
      <c r="W18" s="50">
        <v>5</v>
      </c>
      <c r="X18" s="50">
        <v>250</v>
      </c>
    </row>
    <row r="19" spans="1:24" ht="15.75" customHeight="1" x14ac:dyDescent="0.2">
      <c r="A19" s="45" t="s">
        <v>63</v>
      </c>
      <c r="B19" s="24">
        <v>17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>
        <f t="shared" si="1"/>
        <v>0</v>
      </c>
      <c r="V19" s="66">
        <f t="shared" si="0"/>
        <v>-17</v>
      </c>
      <c r="W19" s="50"/>
      <c r="X19" s="50"/>
    </row>
    <row r="20" spans="1:24" ht="15.75" customHeight="1" x14ac:dyDescent="0.2">
      <c r="A20" s="45" t="s">
        <v>64</v>
      </c>
      <c r="B20" s="24">
        <v>11</v>
      </c>
      <c r="C20" s="50">
        <v>6</v>
      </c>
      <c r="D20" s="50">
        <v>5</v>
      </c>
      <c r="E20" s="50">
        <v>4</v>
      </c>
      <c r="F20" s="50">
        <v>6</v>
      </c>
      <c r="G20" s="50">
        <v>6</v>
      </c>
      <c r="H20" s="50">
        <v>3</v>
      </c>
      <c r="I20" s="50">
        <v>5</v>
      </c>
      <c r="J20" s="50">
        <v>5</v>
      </c>
      <c r="K20" s="50">
        <v>7</v>
      </c>
      <c r="L20" s="50">
        <v>6</v>
      </c>
      <c r="M20" s="50">
        <v>5</v>
      </c>
      <c r="N20" s="50">
        <v>4</v>
      </c>
      <c r="O20" s="50">
        <v>5</v>
      </c>
      <c r="P20" s="50">
        <v>4</v>
      </c>
      <c r="Q20" s="50">
        <v>5</v>
      </c>
      <c r="R20" s="50">
        <v>5</v>
      </c>
      <c r="S20" s="50">
        <v>5</v>
      </c>
      <c r="T20" s="50">
        <v>8</v>
      </c>
      <c r="U20" s="50">
        <f t="shared" si="1"/>
        <v>94</v>
      </c>
      <c r="V20" s="66">
        <f t="shared" si="0"/>
        <v>83</v>
      </c>
      <c r="W20" s="50">
        <v>16</v>
      </c>
      <c r="X20" s="50">
        <v>145</v>
      </c>
    </row>
    <row r="21" spans="1:24" ht="15.75" customHeight="1" x14ac:dyDescent="0.2">
      <c r="A21" s="45" t="s">
        <v>65</v>
      </c>
      <c r="B21" s="24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>
        <f t="shared" si="1"/>
        <v>0</v>
      </c>
      <c r="V21" s="66">
        <f t="shared" si="0"/>
        <v>0</v>
      </c>
      <c r="W21" s="50"/>
      <c r="X21" s="50"/>
    </row>
    <row r="22" spans="1:24" ht="15.75" customHeight="1" x14ac:dyDescent="0.2">
      <c r="A22" s="45" t="s">
        <v>66</v>
      </c>
      <c r="B22" s="24">
        <v>36</v>
      </c>
      <c r="C22" s="50">
        <v>6</v>
      </c>
      <c r="D22" s="50">
        <v>6</v>
      </c>
      <c r="E22" s="50">
        <v>6</v>
      </c>
      <c r="F22" s="50">
        <v>7</v>
      </c>
      <c r="G22" s="50">
        <v>8</v>
      </c>
      <c r="H22" s="50">
        <v>7</v>
      </c>
      <c r="I22" s="50">
        <v>5</v>
      </c>
      <c r="J22" s="50">
        <v>6</v>
      </c>
      <c r="K22" s="50">
        <v>10</v>
      </c>
      <c r="L22" s="50">
        <v>9</v>
      </c>
      <c r="M22" s="50">
        <v>6</v>
      </c>
      <c r="N22" s="50">
        <v>6</v>
      </c>
      <c r="O22" s="50">
        <v>8</v>
      </c>
      <c r="P22" s="50">
        <v>5</v>
      </c>
      <c r="Q22" s="50">
        <v>7</v>
      </c>
      <c r="R22" s="50">
        <v>7</v>
      </c>
      <c r="S22" s="50">
        <v>9</v>
      </c>
      <c r="T22" s="50">
        <v>7</v>
      </c>
      <c r="U22" s="50">
        <f t="shared" si="1"/>
        <v>125</v>
      </c>
      <c r="V22" s="66">
        <f t="shared" si="0"/>
        <v>89</v>
      </c>
      <c r="W22" s="50">
        <v>18</v>
      </c>
      <c r="X22" s="50">
        <v>120</v>
      </c>
    </row>
    <row r="23" spans="1:24" ht="15.75" customHeight="1" x14ac:dyDescent="0.2">
      <c r="A23" s="45" t="s">
        <v>67</v>
      </c>
      <c r="B23" s="24">
        <v>9</v>
      </c>
      <c r="C23" s="50">
        <v>5</v>
      </c>
      <c r="D23" s="50">
        <v>4</v>
      </c>
      <c r="E23" s="50">
        <v>4</v>
      </c>
      <c r="F23" s="50">
        <v>5</v>
      </c>
      <c r="G23" s="50">
        <v>6</v>
      </c>
      <c r="H23" s="50">
        <v>3</v>
      </c>
      <c r="I23" s="50">
        <v>5</v>
      </c>
      <c r="J23" s="50">
        <v>3</v>
      </c>
      <c r="K23" s="50">
        <v>4</v>
      </c>
      <c r="L23" s="50">
        <v>5</v>
      </c>
      <c r="M23" s="50">
        <v>5</v>
      </c>
      <c r="N23" s="50">
        <v>5</v>
      </c>
      <c r="O23" s="50">
        <v>4</v>
      </c>
      <c r="P23" s="50">
        <v>4</v>
      </c>
      <c r="Q23" s="50">
        <v>4</v>
      </c>
      <c r="R23" s="50">
        <v>5</v>
      </c>
      <c r="S23" s="50">
        <v>4</v>
      </c>
      <c r="T23" s="50">
        <v>8</v>
      </c>
      <c r="U23" s="50">
        <f t="shared" si="1"/>
        <v>83</v>
      </c>
      <c r="V23" s="66">
        <f t="shared" si="0"/>
        <v>74</v>
      </c>
      <c r="W23" s="50">
        <v>5</v>
      </c>
      <c r="X23" s="50">
        <v>250</v>
      </c>
    </row>
    <row r="24" spans="1:24" ht="15.75" customHeight="1" x14ac:dyDescent="0.2">
      <c r="A24" s="45" t="s">
        <v>68</v>
      </c>
      <c r="B24" s="24">
        <v>14</v>
      </c>
      <c r="C24" s="50">
        <v>5</v>
      </c>
      <c r="D24" s="50">
        <v>5</v>
      </c>
      <c r="E24" s="50">
        <v>5</v>
      </c>
      <c r="F24" s="50">
        <v>5</v>
      </c>
      <c r="G24" s="50">
        <v>10</v>
      </c>
      <c r="H24" s="50">
        <v>4</v>
      </c>
      <c r="I24" s="50">
        <v>6</v>
      </c>
      <c r="J24" s="50">
        <v>3</v>
      </c>
      <c r="K24" s="50">
        <v>4</v>
      </c>
      <c r="L24" s="50">
        <v>8</v>
      </c>
      <c r="M24" s="50">
        <v>4</v>
      </c>
      <c r="N24" s="50">
        <v>4</v>
      </c>
      <c r="O24" s="50">
        <v>6</v>
      </c>
      <c r="P24" s="50">
        <v>5</v>
      </c>
      <c r="Q24" s="50">
        <v>4</v>
      </c>
      <c r="R24" s="50">
        <v>4</v>
      </c>
      <c r="S24" s="50">
        <v>5</v>
      </c>
      <c r="T24" s="50">
        <v>5</v>
      </c>
      <c r="U24" s="50">
        <f t="shared" si="1"/>
        <v>92</v>
      </c>
      <c r="V24" s="66">
        <f t="shared" si="0"/>
        <v>78</v>
      </c>
      <c r="W24" s="50">
        <v>9</v>
      </c>
      <c r="X24" s="50">
        <v>215</v>
      </c>
    </row>
    <row r="25" spans="1:24" ht="15.75" customHeight="1" x14ac:dyDescent="0.2">
      <c r="A25" s="45" t="s">
        <v>69</v>
      </c>
      <c r="B25" s="24">
        <v>26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>
        <f t="shared" si="1"/>
        <v>0</v>
      </c>
      <c r="V25" s="66">
        <f t="shared" si="0"/>
        <v>-26</v>
      </c>
      <c r="W25" s="50"/>
      <c r="X25" s="50"/>
    </row>
    <row r="26" spans="1:24" ht="15.75" customHeight="1" x14ac:dyDescent="0.2">
      <c r="A26" s="45" t="s">
        <v>70</v>
      </c>
      <c r="B26" s="24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f t="shared" si="1"/>
        <v>0</v>
      </c>
      <c r="V26" s="66">
        <f t="shared" si="0"/>
        <v>0</v>
      </c>
      <c r="W26" s="50"/>
      <c r="X26" s="50"/>
    </row>
    <row r="27" spans="1:24" ht="15.75" customHeight="1" x14ac:dyDescent="0.2">
      <c r="A27" s="45" t="s">
        <v>71</v>
      </c>
      <c r="B27" s="24">
        <v>12</v>
      </c>
      <c r="C27" s="50">
        <v>6</v>
      </c>
      <c r="D27" s="50">
        <v>5</v>
      </c>
      <c r="E27" s="50">
        <v>7</v>
      </c>
      <c r="F27" s="50">
        <v>5</v>
      </c>
      <c r="G27" s="50">
        <v>8</v>
      </c>
      <c r="H27" s="50">
        <v>3</v>
      </c>
      <c r="I27" s="50">
        <v>4</v>
      </c>
      <c r="J27" s="50">
        <v>3</v>
      </c>
      <c r="K27" s="50">
        <v>5</v>
      </c>
      <c r="L27" s="50">
        <v>5</v>
      </c>
      <c r="M27" s="50">
        <v>4</v>
      </c>
      <c r="N27" s="50">
        <v>3</v>
      </c>
      <c r="O27" s="50">
        <v>5</v>
      </c>
      <c r="P27" s="50">
        <v>4</v>
      </c>
      <c r="Q27" s="50">
        <v>4</v>
      </c>
      <c r="R27" s="50">
        <v>5</v>
      </c>
      <c r="S27" s="50">
        <v>5</v>
      </c>
      <c r="T27" s="50">
        <v>5</v>
      </c>
      <c r="U27" s="50">
        <f t="shared" si="1"/>
        <v>86</v>
      </c>
      <c r="V27" s="66">
        <f t="shared" si="0"/>
        <v>74</v>
      </c>
      <c r="W27" s="50">
        <v>5</v>
      </c>
      <c r="X27" s="50">
        <v>250</v>
      </c>
    </row>
    <row r="28" spans="1:24" ht="15.75" customHeight="1" x14ac:dyDescent="0.2">
      <c r="A28" s="45" t="s">
        <v>72</v>
      </c>
      <c r="B28" s="24">
        <v>23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>
        <f t="shared" si="1"/>
        <v>0</v>
      </c>
      <c r="V28" s="66">
        <f t="shared" si="0"/>
        <v>-23</v>
      </c>
      <c r="W28" s="50"/>
      <c r="X28" s="50"/>
    </row>
    <row r="29" spans="1:24" ht="15.75" customHeight="1" x14ac:dyDescent="0.2">
      <c r="A29" s="57" t="s">
        <v>73</v>
      </c>
      <c r="B29" s="58">
        <v>26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0">
        <f t="shared" si="1"/>
        <v>0</v>
      </c>
      <c r="V29" s="66">
        <f t="shared" si="0"/>
        <v>-26</v>
      </c>
      <c r="W29" s="50"/>
      <c r="X29" s="50"/>
    </row>
    <row r="30" spans="1:24" ht="15.75" customHeight="1" x14ac:dyDescent="0.2">
      <c r="A30" s="60" t="s">
        <v>74</v>
      </c>
      <c r="B30" s="61">
        <v>18</v>
      </c>
      <c r="C30" s="50">
        <v>6</v>
      </c>
      <c r="D30" s="50">
        <v>5</v>
      </c>
      <c r="E30" s="50">
        <v>4</v>
      </c>
      <c r="F30" s="50">
        <v>6</v>
      </c>
      <c r="G30" s="50">
        <v>7</v>
      </c>
      <c r="H30" s="50">
        <v>5</v>
      </c>
      <c r="I30" s="50">
        <v>5</v>
      </c>
      <c r="J30" s="50">
        <v>6</v>
      </c>
      <c r="K30" s="50">
        <v>8</v>
      </c>
      <c r="L30" s="50">
        <v>7</v>
      </c>
      <c r="M30" s="50">
        <v>8</v>
      </c>
      <c r="N30" s="50">
        <v>4</v>
      </c>
      <c r="O30" s="50">
        <v>5</v>
      </c>
      <c r="P30" s="50">
        <v>4</v>
      </c>
      <c r="Q30" s="50">
        <v>4</v>
      </c>
      <c r="R30" s="50">
        <v>5</v>
      </c>
      <c r="S30" s="50">
        <v>4</v>
      </c>
      <c r="T30" s="50">
        <v>5</v>
      </c>
      <c r="U30" s="55">
        <f t="shared" si="1"/>
        <v>98</v>
      </c>
      <c r="V30" s="66">
        <f t="shared" si="0"/>
        <v>80</v>
      </c>
      <c r="W30" s="50">
        <v>12</v>
      </c>
      <c r="X30" s="50">
        <v>180</v>
      </c>
    </row>
    <row r="31" spans="1:24" ht="15.75" customHeight="1" x14ac:dyDescent="0.2">
      <c r="A31" s="60" t="s">
        <v>75</v>
      </c>
      <c r="B31" s="61">
        <v>16</v>
      </c>
      <c r="C31" s="50">
        <v>5</v>
      </c>
      <c r="D31" s="50">
        <v>5</v>
      </c>
      <c r="E31" s="50">
        <v>7</v>
      </c>
      <c r="F31" s="50">
        <v>6</v>
      </c>
      <c r="G31" s="50">
        <v>7</v>
      </c>
      <c r="H31" s="50">
        <v>8</v>
      </c>
      <c r="I31" s="50">
        <v>6</v>
      </c>
      <c r="J31" s="50">
        <v>4</v>
      </c>
      <c r="K31" s="50">
        <v>5</v>
      </c>
      <c r="L31" s="50">
        <v>6</v>
      </c>
      <c r="M31" s="50">
        <v>6</v>
      </c>
      <c r="N31" s="50">
        <v>5</v>
      </c>
      <c r="O31" s="50">
        <v>4</v>
      </c>
      <c r="P31" s="50">
        <v>4</v>
      </c>
      <c r="Q31" s="50">
        <v>6</v>
      </c>
      <c r="R31" s="50">
        <v>5</v>
      </c>
      <c r="S31" s="50">
        <v>5</v>
      </c>
      <c r="T31" s="50">
        <v>6</v>
      </c>
      <c r="U31" s="55">
        <f t="shared" si="1"/>
        <v>100</v>
      </c>
      <c r="V31" s="66">
        <f t="shared" si="0"/>
        <v>84</v>
      </c>
      <c r="W31" s="50">
        <v>17</v>
      </c>
      <c r="X31" s="50">
        <v>130</v>
      </c>
    </row>
    <row r="32" spans="1:24" ht="15.75" customHeight="1" x14ac:dyDescent="0.2">
      <c r="A32" s="60" t="s">
        <v>114</v>
      </c>
      <c r="B32" s="61">
        <v>29</v>
      </c>
      <c r="C32" s="50">
        <v>7</v>
      </c>
      <c r="D32" s="50">
        <v>5</v>
      </c>
      <c r="E32" s="50">
        <v>5</v>
      </c>
      <c r="F32" s="50">
        <v>6</v>
      </c>
      <c r="G32" s="50">
        <v>7</v>
      </c>
      <c r="H32" s="50">
        <v>6</v>
      </c>
      <c r="I32" s="50">
        <v>7</v>
      </c>
      <c r="J32" s="50">
        <v>4</v>
      </c>
      <c r="K32" s="50">
        <v>6</v>
      </c>
      <c r="L32" s="50">
        <v>5</v>
      </c>
      <c r="M32" s="50">
        <v>5</v>
      </c>
      <c r="N32" s="50">
        <v>4</v>
      </c>
      <c r="O32" s="50">
        <v>4</v>
      </c>
      <c r="P32" s="50">
        <v>4</v>
      </c>
      <c r="Q32" s="50">
        <v>4</v>
      </c>
      <c r="R32" s="50">
        <v>5</v>
      </c>
      <c r="S32" s="50">
        <v>5</v>
      </c>
      <c r="T32" s="50">
        <v>10</v>
      </c>
      <c r="U32" s="55">
        <f t="shared" si="1"/>
        <v>99</v>
      </c>
      <c r="V32" s="66">
        <f t="shared" si="0"/>
        <v>70</v>
      </c>
      <c r="W32" s="50">
        <v>2</v>
      </c>
      <c r="X32" s="50">
        <v>290</v>
      </c>
    </row>
    <row r="33" spans="1:24" ht="15.75" customHeight="1" x14ac:dyDescent="0.2">
      <c r="A33" s="60" t="s">
        <v>77</v>
      </c>
      <c r="B33" s="61">
        <v>24</v>
      </c>
      <c r="C33" s="50">
        <v>8</v>
      </c>
      <c r="D33" s="50">
        <v>6</v>
      </c>
      <c r="E33" s="50">
        <v>5</v>
      </c>
      <c r="F33" s="50">
        <v>6</v>
      </c>
      <c r="G33" s="50">
        <v>7</v>
      </c>
      <c r="H33" s="50">
        <v>5</v>
      </c>
      <c r="I33" s="50">
        <v>5</v>
      </c>
      <c r="J33" s="50">
        <v>4</v>
      </c>
      <c r="K33" s="50">
        <v>5</v>
      </c>
      <c r="L33" s="50">
        <v>7</v>
      </c>
      <c r="M33" s="50">
        <v>5</v>
      </c>
      <c r="N33" s="50">
        <v>4</v>
      </c>
      <c r="O33" s="50">
        <v>5</v>
      </c>
      <c r="P33" s="50">
        <v>6</v>
      </c>
      <c r="Q33" s="50">
        <v>7</v>
      </c>
      <c r="R33" s="50">
        <v>5</v>
      </c>
      <c r="S33" s="50">
        <v>5</v>
      </c>
      <c r="T33" s="50">
        <v>7</v>
      </c>
      <c r="U33" s="55">
        <f t="shared" si="1"/>
        <v>102</v>
      </c>
      <c r="V33" s="66">
        <f>U33-B33</f>
        <v>78</v>
      </c>
      <c r="W33" s="50">
        <v>9</v>
      </c>
      <c r="X33" s="50">
        <v>215</v>
      </c>
    </row>
    <row r="34" spans="1:24" ht="15.75" customHeight="1" x14ac:dyDescent="0.2">
      <c r="A34" s="60" t="s">
        <v>109</v>
      </c>
      <c r="B34" s="127">
        <v>420</v>
      </c>
      <c r="C34" s="62"/>
      <c r="D34" s="62"/>
      <c r="E34" s="62" t="s">
        <v>151</v>
      </c>
      <c r="F34" s="62"/>
      <c r="G34" s="62"/>
      <c r="H34" s="62"/>
      <c r="I34" s="62"/>
      <c r="J34" s="62"/>
      <c r="K34" s="62"/>
      <c r="L34" s="62"/>
      <c r="M34" s="62" t="s">
        <v>112</v>
      </c>
      <c r="N34" s="62"/>
      <c r="O34" s="62"/>
      <c r="P34" s="62"/>
      <c r="Q34" s="62"/>
      <c r="R34" s="62" t="s">
        <v>148</v>
      </c>
      <c r="S34" s="62"/>
      <c r="T34" s="62" t="s">
        <v>149</v>
      </c>
      <c r="U34" s="56"/>
      <c r="V34" s="67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0" workbookViewId="0">
      <selection activeCell="G37" sqref="G37"/>
    </sheetView>
  </sheetViews>
  <sheetFormatPr baseColWidth="10" defaultColWidth="11.1640625" defaultRowHeight="15" customHeight="1" x14ac:dyDescent="0.2"/>
  <cols>
    <col min="1" max="1" width="17.83203125" customWidth="1"/>
    <col min="2" max="26" width="10.5" customWidth="1"/>
  </cols>
  <sheetData>
    <row r="1" spans="1:26" ht="90" customHeight="1" x14ac:dyDescent="0.2">
      <c r="A1" s="181" t="s">
        <v>115</v>
      </c>
      <c r="B1" s="179"/>
      <c r="C1" s="179"/>
      <c r="D1" s="179"/>
      <c r="G1" s="25" t="s">
        <v>88</v>
      </c>
    </row>
    <row r="2" spans="1:26" ht="23" customHeight="1" x14ac:dyDescent="0.2">
      <c r="A2" s="26" t="s">
        <v>1</v>
      </c>
      <c r="B2" s="27" t="s">
        <v>21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28" t="s">
        <v>108</v>
      </c>
      <c r="W2" s="27" t="s">
        <v>82</v>
      </c>
      <c r="X2" s="27" t="s">
        <v>25</v>
      </c>
      <c r="Y2" s="31"/>
      <c r="Z2" s="31"/>
    </row>
    <row r="3" spans="1:26" ht="15.75" customHeight="1" x14ac:dyDescent="0.2">
      <c r="A3" s="26" t="s">
        <v>22</v>
      </c>
      <c r="B3" s="46">
        <v>0</v>
      </c>
      <c r="C3" s="46">
        <v>5</v>
      </c>
      <c r="D3" s="46">
        <v>3</v>
      </c>
      <c r="E3" s="46">
        <v>4</v>
      </c>
      <c r="F3" s="46">
        <v>4</v>
      </c>
      <c r="G3" s="46">
        <v>4</v>
      </c>
      <c r="H3" s="46">
        <v>4</v>
      </c>
      <c r="I3" s="46">
        <v>4</v>
      </c>
      <c r="J3" s="46">
        <v>3</v>
      </c>
      <c r="K3" s="46">
        <v>5</v>
      </c>
      <c r="L3" s="46">
        <v>5</v>
      </c>
      <c r="M3" s="46">
        <v>3</v>
      </c>
      <c r="N3" s="46">
        <v>4</v>
      </c>
      <c r="O3" s="46">
        <v>4</v>
      </c>
      <c r="P3" s="46">
        <v>5</v>
      </c>
      <c r="Q3" s="46">
        <v>3</v>
      </c>
      <c r="R3" s="46">
        <v>4</v>
      </c>
      <c r="S3" s="46">
        <v>4</v>
      </c>
      <c r="T3" s="46">
        <v>4</v>
      </c>
      <c r="U3" s="46">
        <f>SUM(C3:T3)</f>
        <v>72</v>
      </c>
      <c r="V3" s="47"/>
      <c r="W3" s="46"/>
      <c r="X3" s="65"/>
    </row>
    <row r="4" spans="1:26" ht="15.75" customHeight="1" x14ac:dyDescent="0.2">
      <c r="A4" s="45" t="s">
        <v>31</v>
      </c>
      <c r="B4" s="62">
        <v>11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>
        <f>SUM(C4:T4)</f>
        <v>0</v>
      </c>
      <c r="V4" s="69">
        <f>U4-B4</f>
        <v>-11</v>
      </c>
      <c r="W4" s="50"/>
      <c r="X4" s="50"/>
    </row>
    <row r="5" spans="1:26" ht="15.75" customHeight="1" x14ac:dyDescent="0.2">
      <c r="A5" s="45" t="s">
        <v>33</v>
      </c>
      <c r="B5" s="62">
        <v>11</v>
      </c>
      <c r="C5" s="50">
        <v>6</v>
      </c>
      <c r="D5" s="50">
        <v>3</v>
      </c>
      <c r="E5" s="50">
        <v>4</v>
      </c>
      <c r="F5" s="50">
        <v>5</v>
      </c>
      <c r="G5" s="50">
        <v>5</v>
      </c>
      <c r="H5" s="50">
        <v>4</v>
      </c>
      <c r="I5" s="50">
        <v>5</v>
      </c>
      <c r="J5" s="50">
        <v>5</v>
      </c>
      <c r="K5" s="50">
        <v>6</v>
      </c>
      <c r="L5" s="50">
        <v>5</v>
      </c>
      <c r="M5" s="50">
        <v>4</v>
      </c>
      <c r="N5" s="50">
        <v>4</v>
      </c>
      <c r="O5" s="50">
        <v>6</v>
      </c>
      <c r="P5" s="50">
        <v>5</v>
      </c>
      <c r="Q5" s="50">
        <v>6</v>
      </c>
      <c r="R5" s="50">
        <v>5</v>
      </c>
      <c r="S5" s="50">
        <v>5</v>
      </c>
      <c r="T5" s="50">
        <v>5</v>
      </c>
      <c r="U5" s="50">
        <f t="shared" ref="U5:U33" si="0">SUM(C5:T5)</f>
        <v>88</v>
      </c>
      <c r="V5" s="70">
        <f t="shared" ref="V5:V33" si="1">U5-B5</f>
        <v>77</v>
      </c>
      <c r="W5" s="50">
        <v>8</v>
      </c>
      <c r="X5" s="50">
        <v>220</v>
      </c>
    </row>
    <row r="6" spans="1:26" ht="15.75" customHeight="1" x14ac:dyDescent="0.2">
      <c r="A6" s="45" t="s">
        <v>35</v>
      </c>
      <c r="B6" s="62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>
        <f t="shared" si="0"/>
        <v>0</v>
      </c>
      <c r="V6" s="69">
        <f t="shared" si="1"/>
        <v>0</v>
      </c>
      <c r="W6" s="50"/>
      <c r="X6" s="50"/>
    </row>
    <row r="7" spans="1:26" ht="15.75" customHeight="1" x14ac:dyDescent="0.2">
      <c r="A7" s="45" t="s">
        <v>37</v>
      </c>
      <c r="B7" s="62">
        <v>22</v>
      </c>
      <c r="C7" s="50">
        <v>8</v>
      </c>
      <c r="D7" s="50">
        <v>4</v>
      </c>
      <c r="E7" s="50">
        <v>7</v>
      </c>
      <c r="F7" s="50">
        <v>4</v>
      </c>
      <c r="G7" s="50">
        <v>5</v>
      </c>
      <c r="H7" s="50">
        <v>7</v>
      </c>
      <c r="I7" s="50">
        <v>4</v>
      </c>
      <c r="J7" s="50">
        <v>3</v>
      </c>
      <c r="K7" s="50">
        <v>6</v>
      </c>
      <c r="L7" s="50">
        <v>7</v>
      </c>
      <c r="M7" s="50">
        <v>4</v>
      </c>
      <c r="N7" s="50">
        <v>7</v>
      </c>
      <c r="O7" s="50">
        <v>4</v>
      </c>
      <c r="P7" s="50">
        <v>5</v>
      </c>
      <c r="Q7" s="50">
        <v>4</v>
      </c>
      <c r="R7" s="50">
        <v>8</v>
      </c>
      <c r="S7" s="50">
        <v>7</v>
      </c>
      <c r="T7" s="50">
        <v>6</v>
      </c>
      <c r="U7" s="50">
        <f t="shared" si="0"/>
        <v>100</v>
      </c>
      <c r="V7" s="70">
        <f t="shared" si="1"/>
        <v>78</v>
      </c>
      <c r="W7" s="50">
        <v>12</v>
      </c>
      <c r="X7" s="50">
        <v>180</v>
      </c>
    </row>
    <row r="8" spans="1:26" ht="15.75" customHeight="1" x14ac:dyDescent="0.2">
      <c r="A8" s="45" t="s">
        <v>39</v>
      </c>
      <c r="B8" s="62">
        <v>11</v>
      </c>
      <c r="C8" s="50">
        <v>5</v>
      </c>
      <c r="D8" s="50">
        <v>4</v>
      </c>
      <c r="E8" s="50">
        <v>4</v>
      </c>
      <c r="F8" s="50">
        <v>4</v>
      </c>
      <c r="G8" s="50">
        <v>5</v>
      </c>
      <c r="H8" s="50">
        <v>4</v>
      </c>
      <c r="I8" s="50">
        <v>4</v>
      </c>
      <c r="J8" s="50">
        <v>5</v>
      </c>
      <c r="K8" s="50">
        <v>5</v>
      </c>
      <c r="L8" s="50">
        <v>6</v>
      </c>
      <c r="M8" s="50">
        <v>3</v>
      </c>
      <c r="N8" s="50">
        <v>4</v>
      </c>
      <c r="O8" s="50">
        <v>5</v>
      </c>
      <c r="P8" s="50">
        <v>5</v>
      </c>
      <c r="Q8" s="50">
        <v>4</v>
      </c>
      <c r="R8" s="50">
        <v>5</v>
      </c>
      <c r="S8" s="54">
        <v>3</v>
      </c>
      <c r="T8" s="50">
        <v>4</v>
      </c>
      <c r="U8" s="50">
        <f t="shared" si="0"/>
        <v>79</v>
      </c>
      <c r="V8" s="70">
        <f t="shared" si="1"/>
        <v>68</v>
      </c>
      <c r="W8" s="50">
        <v>1</v>
      </c>
      <c r="X8" s="50">
        <v>295</v>
      </c>
    </row>
    <row r="9" spans="1:26" ht="15.75" customHeight="1" x14ac:dyDescent="0.2">
      <c r="A9" s="45" t="s">
        <v>41</v>
      </c>
      <c r="B9" s="62">
        <v>9</v>
      </c>
      <c r="C9" s="50">
        <v>7</v>
      </c>
      <c r="D9" s="50">
        <v>4</v>
      </c>
      <c r="E9" s="50">
        <v>5</v>
      </c>
      <c r="F9" s="50">
        <v>7</v>
      </c>
      <c r="G9" s="50">
        <v>5</v>
      </c>
      <c r="H9" s="50">
        <v>5</v>
      </c>
      <c r="I9" s="50">
        <v>4</v>
      </c>
      <c r="J9" s="50">
        <v>3</v>
      </c>
      <c r="K9" s="50">
        <v>7</v>
      </c>
      <c r="L9" s="50">
        <v>8</v>
      </c>
      <c r="M9" s="50">
        <v>4</v>
      </c>
      <c r="N9" s="50">
        <v>5</v>
      </c>
      <c r="O9" s="50">
        <v>4</v>
      </c>
      <c r="P9" s="50">
        <v>7</v>
      </c>
      <c r="Q9" s="50">
        <v>3</v>
      </c>
      <c r="R9" s="50">
        <v>5</v>
      </c>
      <c r="S9" s="50">
        <v>5</v>
      </c>
      <c r="T9" s="50">
        <v>6</v>
      </c>
      <c r="U9" s="50">
        <f t="shared" si="0"/>
        <v>94</v>
      </c>
      <c r="V9" s="70">
        <f t="shared" si="1"/>
        <v>85</v>
      </c>
      <c r="W9" s="50">
        <v>18</v>
      </c>
      <c r="X9" s="50">
        <v>125</v>
      </c>
    </row>
    <row r="10" spans="1:26" ht="15.75" customHeight="1" x14ac:dyDescent="0.2">
      <c r="A10" s="45" t="s">
        <v>45</v>
      </c>
      <c r="B10" s="62">
        <v>12</v>
      </c>
      <c r="C10" s="50">
        <v>5</v>
      </c>
      <c r="D10" s="50">
        <v>3</v>
      </c>
      <c r="E10" s="50">
        <v>5</v>
      </c>
      <c r="F10" s="50">
        <v>5</v>
      </c>
      <c r="G10" s="50">
        <v>6</v>
      </c>
      <c r="H10" s="50">
        <v>5</v>
      </c>
      <c r="I10" s="50">
        <v>4</v>
      </c>
      <c r="J10" s="50">
        <v>3</v>
      </c>
      <c r="K10" s="50">
        <v>6</v>
      </c>
      <c r="L10" s="50">
        <v>7</v>
      </c>
      <c r="M10" s="50">
        <v>4</v>
      </c>
      <c r="N10" s="50">
        <v>5</v>
      </c>
      <c r="O10" s="50">
        <v>5</v>
      </c>
      <c r="P10" s="50">
        <v>5</v>
      </c>
      <c r="Q10" s="50">
        <v>5</v>
      </c>
      <c r="R10" s="50">
        <v>5</v>
      </c>
      <c r="S10" s="50">
        <v>5</v>
      </c>
      <c r="T10" s="50">
        <v>6</v>
      </c>
      <c r="U10" s="50">
        <f t="shared" si="0"/>
        <v>89</v>
      </c>
      <c r="V10" s="70">
        <f t="shared" si="1"/>
        <v>77</v>
      </c>
      <c r="W10" s="50">
        <v>8</v>
      </c>
      <c r="X10" s="50">
        <v>220</v>
      </c>
    </row>
    <row r="11" spans="1:26" ht="15.75" customHeight="1" x14ac:dyDescent="0.2">
      <c r="A11" s="45" t="s">
        <v>46</v>
      </c>
      <c r="B11" s="62">
        <v>14</v>
      </c>
      <c r="C11" s="50">
        <v>6</v>
      </c>
      <c r="D11" s="50">
        <v>4</v>
      </c>
      <c r="E11" s="50">
        <v>7</v>
      </c>
      <c r="F11" s="50">
        <v>6</v>
      </c>
      <c r="G11" s="50">
        <v>6</v>
      </c>
      <c r="H11" s="54">
        <v>3</v>
      </c>
      <c r="I11" s="50">
        <v>4</v>
      </c>
      <c r="J11" s="50">
        <v>4</v>
      </c>
      <c r="K11" s="50">
        <v>5</v>
      </c>
      <c r="L11" s="50">
        <v>7</v>
      </c>
      <c r="M11" s="50">
        <v>3</v>
      </c>
      <c r="N11" s="50">
        <v>5</v>
      </c>
      <c r="O11" s="50">
        <v>5</v>
      </c>
      <c r="P11" s="50">
        <v>5</v>
      </c>
      <c r="Q11" s="54">
        <v>2</v>
      </c>
      <c r="R11" s="50">
        <v>4</v>
      </c>
      <c r="S11" s="50">
        <v>4</v>
      </c>
      <c r="T11" s="50">
        <v>5</v>
      </c>
      <c r="U11" s="50">
        <f t="shared" si="0"/>
        <v>85</v>
      </c>
      <c r="V11" s="70">
        <f t="shared" si="1"/>
        <v>71</v>
      </c>
      <c r="W11" s="50">
        <v>3</v>
      </c>
      <c r="X11" s="50">
        <v>275</v>
      </c>
    </row>
    <row r="12" spans="1:26" ht="15.75" customHeight="1" x14ac:dyDescent="0.2">
      <c r="A12" s="45" t="s">
        <v>50</v>
      </c>
      <c r="B12" s="62">
        <v>20</v>
      </c>
      <c r="C12" s="50">
        <v>8</v>
      </c>
      <c r="D12" s="50">
        <v>4</v>
      </c>
      <c r="E12" s="50">
        <v>5</v>
      </c>
      <c r="F12" s="50">
        <v>6</v>
      </c>
      <c r="G12" s="50">
        <v>5</v>
      </c>
      <c r="H12" s="50">
        <v>6</v>
      </c>
      <c r="I12" s="50">
        <v>6</v>
      </c>
      <c r="J12" s="50">
        <v>4</v>
      </c>
      <c r="K12" s="50">
        <v>5</v>
      </c>
      <c r="L12" s="50">
        <v>7</v>
      </c>
      <c r="M12" s="50">
        <v>3</v>
      </c>
      <c r="N12" s="50">
        <v>5</v>
      </c>
      <c r="O12" s="50">
        <v>4</v>
      </c>
      <c r="P12" s="50">
        <v>7</v>
      </c>
      <c r="Q12" s="66">
        <v>3</v>
      </c>
      <c r="R12" s="50">
        <v>6</v>
      </c>
      <c r="S12" s="54">
        <v>3</v>
      </c>
      <c r="T12" s="50">
        <v>5</v>
      </c>
      <c r="U12" s="50">
        <f t="shared" si="0"/>
        <v>92</v>
      </c>
      <c r="V12" s="70">
        <f t="shared" si="1"/>
        <v>72</v>
      </c>
      <c r="W12" s="50">
        <v>5</v>
      </c>
      <c r="X12" s="50">
        <v>260</v>
      </c>
    </row>
    <row r="13" spans="1:26" ht="15.75" customHeight="1" x14ac:dyDescent="0.2">
      <c r="A13" s="45" t="s">
        <v>52</v>
      </c>
      <c r="B13" s="62">
        <v>18</v>
      </c>
      <c r="C13" s="50">
        <v>8</v>
      </c>
      <c r="D13" s="50">
        <v>5</v>
      </c>
      <c r="E13" s="50">
        <v>5</v>
      </c>
      <c r="F13" s="50">
        <v>6</v>
      </c>
      <c r="G13" s="50">
        <v>6</v>
      </c>
      <c r="H13" s="50">
        <v>5</v>
      </c>
      <c r="I13" s="50">
        <v>5</v>
      </c>
      <c r="J13" s="50">
        <v>6</v>
      </c>
      <c r="K13" s="50">
        <v>6</v>
      </c>
      <c r="L13" s="50">
        <v>8</v>
      </c>
      <c r="M13" s="50">
        <v>4</v>
      </c>
      <c r="N13" s="50">
        <v>7</v>
      </c>
      <c r="O13" s="50">
        <v>5</v>
      </c>
      <c r="P13" s="50">
        <v>6</v>
      </c>
      <c r="Q13" s="50">
        <v>4</v>
      </c>
      <c r="R13" s="50">
        <v>6</v>
      </c>
      <c r="S13" s="50">
        <v>4</v>
      </c>
      <c r="T13" s="50">
        <v>4</v>
      </c>
      <c r="U13" s="50">
        <f t="shared" si="0"/>
        <v>100</v>
      </c>
      <c r="V13" s="70">
        <f t="shared" si="1"/>
        <v>82</v>
      </c>
      <c r="W13" s="50">
        <v>16</v>
      </c>
      <c r="X13" s="50">
        <v>150</v>
      </c>
    </row>
    <row r="14" spans="1:26" ht="15.75" customHeight="1" x14ac:dyDescent="0.2">
      <c r="A14" s="45" t="s">
        <v>54</v>
      </c>
      <c r="B14" s="62">
        <v>16</v>
      </c>
      <c r="C14" s="50">
        <v>6</v>
      </c>
      <c r="D14" s="50">
        <v>4</v>
      </c>
      <c r="E14" s="50">
        <v>5</v>
      </c>
      <c r="F14" s="50">
        <v>6</v>
      </c>
      <c r="G14" s="50">
        <v>6</v>
      </c>
      <c r="H14" s="50">
        <v>5</v>
      </c>
      <c r="I14" s="50">
        <v>5</v>
      </c>
      <c r="J14" s="50">
        <v>5</v>
      </c>
      <c r="K14" s="50">
        <v>6</v>
      </c>
      <c r="L14" s="50">
        <v>7</v>
      </c>
      <c r="M14" s="50">
        <v>4</v>
      </c>
      <c r="N14" s="50">
        <v>6</v>
      </c>
      <c r="O14" s="50">
        <v>5</v>
      </c>
      <c r="P14" s="50">
        <v>5</v>
      </c>
      <c r="Q14" s="50">
        <v>4</v>
      </c>
      <c r="R14" s="50">
        <v>4</v>
      </c>
      <c r="S14" s="50">
        <v>4</v>
      </c>
      <c r="T14" s="50">
        <v>5</v>
      </c>
      <c r="U14" s="50">
        <f t="shared" si="0"/>
        <v>92</v>
      </c>
      <c r="V14" s="70">
        <f t="shared" si="1"/>
        <v>76</v>
      </c>
      <c r="W14" s="50">
        <v>7</v>
      </c>
      <c r="X14" s="50">
        <v>240</v>
      </c>
    </row>
    <row r="15" spans="1:26" ht="15.75" customHeight="1" x14ac:dyDescent="0.2">
      <c r="A15" s="45" t="s">
        <v>56</v>
      </c>
      <c r="B15" s="62">
        <v>22</v>
      </c>
      <c r="C15" s="50">
        <v>6</v>
      </c>
      <c r="D15" s="50">
        <v>4</v>
      </c>
      <c r="E15" s="50">
        <v>4</v>
      </c>
      <c r="F15" s="50">
        <v>8</v>
      </c>
      <c r="G15" s="50">
        <v>7</v>
      </c>
      <c r="H15" s="50">
        <v>5</v>
      </c>
      <c r="I15" s="50">
        <v>7</v>
      </c>
      <c r="J15" s="50">
        <v>5</v>
      </c>
      <c r="K15" s="50">
        <v>5</v>
      </c>
      <c r="L15" s="50">
        <v>5</v>
      </c>
      <c r="M15" s="50">
        <v>4</v>
      </c>
      <c r="N15" s="50">
        <v>5</v>
      </c>
      <c r="O15" s="50">
        <v>4</v>
      </c>
      <c r="P15" s="50">
        <v>7</v>
      </c>
      <c r="Q15" s="50">
        <v>5</v>
      </c>
      <c r="R15" s="50">
        <v>5</v>
      </c>
      <c r="S15" s="50">
        <v>6</v>
      </c>
      <c r="T15" s="50">
        <v>8</v>
      </c>
      <c r="U15" s="50">
        <f t="shared" si="0"/>
        <v>100</v>
      </c>
      <c r="V15" s="70">
        <f t="shared" si="1"/>
        <v>78</v>
      </c>
      <c r="W15" s="50">
        <v>12</v>
      </c>
      <c r="X15" s="50">
        <v>180</v>
      </c>
    </row>
    <row r="16" spans="1:26" ht="15.75" customHeight="1" x14ac:dyDescent="0.2">
      <c r="A16" s="45" t="s">
        <v>58</v>
      </c>
      <c r="B16" s="62">
        <v>14</v>
      </c>
      <c r="C16" s="50">
        <v>7</v>
      </c>
      <c r="D16" s="50">
        <v>3</v>
      </c>
      <c r="E16" s="50">
        <v>5</v>
      </c>
      <c r="F16" s="50">
        <v>5</v>
      </c>
      <c r="G16" s="50">
        <v>6</v>
      </c>
      <c r="H16" s="50">
        <v>4</v>
      </c>
      <c r="I16" s="50">
        <v>4</v>
      </c>
      <c r="J16" s="50">
        <v>5</v>
      </c>
      <c r="K16" s="54">
        <v>4</v>
      </c>
      <c r="L16" s="50">
        <v>7</v>
      </c>
      <c r="M16" s="50">
        <v>3</v>
      </c>
      <c r="N16" s="50">
        <v>4</v>
      </c>
      <c r="O16" s="50">
        <v>6</v>
      </c>
      <c r="P16" s="50">
        <v>6</v>
      </c>
      <c r="Q16" s="50">
        <v>3</v>
      </c>
      <c r="R16" s="50">
        <v>4</v>
      </c>
      <c r="S16" s="50">
        <v>4</v>
      </c>
      <c r="T16" s="50">
        <v>5</v>
      </c>
      <c r="U16" s="50">
        <f t="shared" si="0"/>
        <v>85</v>
      </c>
      <c r="V16" s="70">
        <f t="shared" si="1"/>
        <v>71</v>
      </c>
      <c r="W16" s="50">
        <v>3</v>
      </c>
      <c r="X16" s="50">
        <v>275</v>
      </c>
    </row>
    <row r="17" spans="1:24" ht="15.75" customHeight="1" x14ac:dyDescent="0.2">
      <c r="A17" s="45" t="s">
        <v>60</v>
      </c>
      <c r="B17" s="62">
        <v>0</v>
      </c>
      <c r="C17" s="50">
        <v>9</v>
      </c>
      <c r="D17" s="50">
        <v>3</v>
      </c>
      <c r="E17" s="50">
        <v>7</v>
      </c>
      <c r="F17" s="50">
        <v>10</v>
      </c>
      <c r="G17" s="50">
        <v>6</v>
      </c>
      <c r="H17" s="50">
        <v>4</v>
      </c>
      <c r="I17" s="50">
        <v>6</v>
      </c>
      <c r="J17" s="50">
        <v>4</v>
      </c>
      <c r="K17" s="50">
        <v>5</v>
      </c>
      <c r="L17" s="50">
        <v>6</v>
      </c>
      <c r="M17" s="50">
        <v>6</v>
      </c>
      <c r="N17" s="50">
        <v>6</v>
      </c>
      <c r="O17" s="50">
        <v>5</v>
      </c>
      <c r="P17" s="50">
        <v>5</v>
      </c>
      <c r="Q17" s="50">
        <v>4</v>
      </c>
      <c r="R17" s="50">
        <v>6</v>
      </c>
      <c r="S17" s="50">
        <v>7</v>
      </c>
      <c r="T17" s="50">
        <v>6</v>
      </c>
      <c r="U17" s="50">
        <f t="shared" si="0"/>
        <v>105</v>
      </c>
      <c r="V17" s="70">
        <f t="shared" si="1"/>
        <v>105</v>
      </c>
      <c r="W17" s="50">
        <v>22</v>
      </c>
      <c r="X17" s="50">
        <v>90</v>
      </c>
    </row>
    <row r="18" spans="1:24" ht="15.75" customHeight="1" x14ac:dyDescent="0.2">
      <c r="A18" s="45" t="s">
        <v>62</v>
      </c>
      <c r="B18" s="62">
        <v>21</v>
      </c>
      <c r="C18" s="50">
        <v>7</v>
      </c>
      <c r="D18" s="50">
        <v>5</v>
      </c>
      <c r="E18" s="50">
        <v>7</v>
      </c>
      <c r="F18" s="50">
        <v>7</v>
      </c>
      <c r="G18" s="50">
        <v>7</v>
      </c>
      <c r="H18" s="50">
        <v>5</v>
      </c>
      <c r="I18" s="50">
        <v>8</v>
      </c>
      <c r="J18" s="50">
        <v>7</v>
      </c>
      <c r="K18" s="50">
        <v>6</v>
      </c>
      <c r="L18" s="50">
        <v>10</v>
      </c>
      <c r="M18" s="50">
        <v>3</v>
      </c>
      <c r="N18" s="50">
        <v>5</v>
      </c>
      <c r="O18" s="50">
        <v>6</v>
      </c>
      <c r="P18" s="50">
        <v>8</v>
      </c>
      <c r="Q18" s="50">
        <v>5</v>
      </c>
      <c r="R18" s="50">
        <v>6</v>
      </c>
      <c r="S18" s="50">
        <v>5</v>
      </c>
      <c r="T18" s="50">
        <v>6</v>
      </c>
      <c r="U18" s="50">
        <f t="shared" si="0"/>
        <v>113</v>
      </c>
      <c r="V18" s="70">
        <f t="shared" si="1"/>
        <v>92</v>
      </c>
      <c r="W18" s="50">
        <v>20</v>
      </c>
      <c r="X18" s="50">
        <v>105</v>
      </c>
    </row>
    <row r="19" spans="1:24" ht="15.75" customHeight="1" x14ac:dyDescent="0.2">
      <c r="A19" s="45" t="s">
        <v>63</v>
      </c>
      <c r="B19" s="62">
        <v>17</v>
      </c>
      <c r="C19" s="50">
        <v>5</v>
      </c>
      <c r="D19" s="50">
        <v>4</v>
      </c>
      <c r="E19" s="50">
        <v>4</v>
      </c>
      <c r="F19" s="50">
        <v>6</v>
      </c>
      <c r="G19" s="50">
        <v>4</v>
      </c>
      <c r="H19" s="50">
        <v>5</v>
      </c>
      <c r="I19" s="50">
        <v>5</v>
      </c>
      <c r="J19" s="50">
        <v>5</v>
      </c>
      <c r="K19" s="50">
        <v>6</v>
      </c>
      <c r="L19" s="50">
        <v>6</v>
      </c>
      <c r="M19" s="54">
        <v>2</v>
      </c>
      <c r="N19" s="50">
        <v>4</v>
      </c>
      <c r="O19" s="50">
        <v>6</v>
      </c>
      <c r="P19" s="50">
        <v>5</v>
      </c>
      <c r="Q19" s="50">
        <v>4</v>
      </c>
      <c r="R19" s="50">
        <v>7</v>
      </c>
      <c r="S19" s="50">
        <v>4</v>
      </c>
      <c r="T19" s="54">
        <v>3</v>
      </c>
      <c r="U19" s="50">
        <f t="shared" si="0"/>
        <v>85</v>
      </c>
      <c r="V19" s="70">
        <f t="shared" si="1"/>
        <v>68</v>
      </c>
      <c r="W19" s="50">
        <v>1</v>
      </c>
      <c r="X19" s="50">
        <v>295</v>
      </c>
    </row>
    <row r="20" spans="1:24" ht="15.75" customHeight="1" x14ac:dyDescent="0.2">
      <c r="A20" s="45" t="s">
        <v>64</v>
      </c>
      <c r="B20" s="62">
        <v>11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>
        <f t="shared" si="0"/>
        <v>0</v>
      </c>
      <c r="V20" s="69">
        <f t="shared" si="1"/>
        <v>-11</v>
      </c>
      <c r="W20" s="50"/>
      <c r="X20" s="50"/>
    </row>
    <row r="21" spans="1:24" ht="15.75" customHeight="1" x14ac:dyDescent="0.2">
      <c r="A21" s="45" t="s">
        <v>65</v>
      </c>
      <c r="B21" s="62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>
        <f t="shared" si="0"/>
        <v>0</v>
      </c>
      <c r="V21" s="69">
        <f t="shared" si="1"/>
        <v>0</v>
      </c>
      <c r="W21" s="50"/>
      <c r="X21" s="50"/>
    </row>
    <row r="22" spans="1:24" ht="15.75" customHeight="1" x14ac:dyDescent="0.2">
      <c r="A22" s="45" t="s">
        <v>66</v>
      </c>
      <c r="B22" s="62">
        <v>38</v>
      </c>
      <c r="C22" s="50">
        <v>8</v>
      </c>
      <c r="D22" s="50">
        <v>5</v>
      </c>
      <c r="E22" s="50">
        <v>5</v>
      </c>
      <c r="F22" s="50">
        <v>10</v>
      </c>
      <c r="G22" s="50">
        <v>10</v>
      </c>
      <c r="H22" s="50">
        <v>6</v>
      </c>
      <c r="I22" s="50">
        <v>8</v>
      </c>
      <c r="J22" s="50">
        <v>6</v>
      </c>
      <c r="K22" s="50">
        <v>6</v>
      </c>
      <c r="L22" s="50">
        <v>8</v>
      </c>
      <c r="M22" s="50">
        <v>7</v>
      </c>
      <c r="N22" s="50">
        <v>7</v>
      </c>
      <c r="O22" s="50">
        <v>6</v>
      </c>
      <c r="P22" s="50">
        <v>10</v>
      </c>
      <c r="Q22" s="50">
        <v>9</v>
      </c>
      <c r="R22" s="50">
        <v>6</v>
      </c>
      <c r="S22" s="50">
        <v>5</v>
      </c>
      <c r="T22" s="50">
        <v>8</v>
      </c>
      <c r="U22" s="50">
        <f t="shared" si="0"/>
        <v>130</v>
      </c>
      <c r="V22" s="70">
        <f t="shared" si="1"/>
        <v>92</v>
      </c>
      <c r="W22" s="50">
        <v>20</v>
      </c>
      <c r="X22" s="50">
        <v>105</v>
      </c>
    </row>
    <row r="23" spans="1:24" ht="15.75" customHeight="1" x14ac:dyDescent="0.2">
      <c r="A23" s="45" t="s">
        <v>67</v>
      </c>
      <c r="B23" s="62">
        <v>9</v>
      </c>
      <c r="C23" s="50">
        <v>9</v>
      </c>
      <c r="D23" s="50">
        <v>4</v>
      </c>
      <c r="E23" s="54">
        <v>3</v>
      </c>
      <c r="F23" s="50">
        <v>5</v>
      </c>
      <c r="G23" s="50">
        <v>5</v>
      </c>
      <c r="H23" s="50">
        <v>5</v>
      </c>
      <c r="I23" s="50">
        <v>6</v>
      </c>
      <c r="J23" s="54">
        <v>2</v>
      </c>
      <c r="K23" s="50">
        <v>6</v>
      </c>
      <c r="L23" s="50">
        <v>6</v>
      </c>
      <c r="M23" s="50">
        <v>4</v>
      </c>
      <c r="N23" s="50">
        <v>4</v>
      </c>
      <c r="O23" s="50">
        <v>5</v>
      </c>
      <c r="P23" s="50">
        <v>5</v>
      </c>
      <c r="Q23" s="50">
        <v>3</v>
      </c>
      <c r="R23" s="50">
        <v>5</v>
      </c>
      <c r="S23" s="50">
        <v>5</v>
      </c>
      <c r="T23" s="50">
        <v>5</v>
      </c>
      <c r="U23" s="50">
        <f t="shared" si="0"/>
        <v>87</v>
      </c>
      <c r="V23" s="70">
        <f t="shared" si="1"/>
        <v>78</v>
      </c>
      <c r="W23" s="50">
        <v>12</v>
      </c>
      <c r="X23" s="50">
        <v>180</v>
      </c>
    </row>
    <row r="24" spans="1:24" ht="15.75" customHeight="1" x14ac:dyDescent="0.2">
      <c r="A24" s="45" t="s">
        <v>68</v>
      </c>
      <c r="B24" s="62">
        <v>14</v>
      </c>
      <c r="C24" s="50">
        <v>6</v>
      </c>
      <c r="D24" s="50">
        <v>3</v>
      </c>
      <c r="E24" s="50">
        <v>5</v>
      </c>
      <c r="F24" s="50">
        <v>6</v>
      </c>
      <c r="G24" s="50">
        <v>5</v>
      </c>
      <c r="H24" s="50">
        <v>4</v>
      </c>
      <c r="I24" s="50">
        <v>4</v>
      </c>
      <c r="J24" s="50">
        <v>3</v>
      </c>
      <c r="K24" s="54">
        <v>4</v>
      </c>
      <c r="L24" s="50">
        <v>6</v>
      </c>
      <c r="M24" s="50">
        <v>4</v>
      </c>
      <c r="N24" s="50">
        <v>4</v>
      </c>
      <c r="O24" s="50">
        <v>5</v>
      </c>
      <c r="P24" s="50">
        <v>6</v>
      </c>
      <c r="Q24" s="50">
        <v>3</v>
      </c>
      <c r="R24" s="50">
        <v>5</v>
      </c>
      <c r="S24" s="50">
        <v>7</v>
      </c>
      <c r="T24" s="50">
        <v>7</v>
      </c>
      <c r="U24" s="50">
        <f t="shared" si="0"/>
        <v>87</v>
      </c>
      <c r="V24" s="70">
        <f t="shared" si="1"/>
        <v>73</v>
      </c>
      <c r="W24" s="50">
        <v>6</v>
      </c>
      <c r="X24" s="50">
        <v>250</v>
      </c>
    </row>
    <row r="25" spans="1:24" ht="15.75" customHeight="1" x14ac:dyDescent="0.2">
      <c r="A25" s="45" t="s">
        <v>69</v>
      </c>
      <c r="B25" s="62">
        <v>26</v>
      </c>
      <c r="C25" s="50">
        <v>9</v>
      </c>
      <c r="D25" s="50">
        <v>3</v>
      </c>
      <c r="E25" s="50">
        <v>5</v>
      </c>
      <c r="F25" s="50">
        <v>6</v>
      </c>
      <c r="G25" s="50">
        <v>6</v>
      </c>
      <c r="H25" s="50">
        <v>8</v>
      </c>
      <c r="I25" s="50">
        <v>6</v>
      </c>
      <c r="J25" s="50">
        <v>3</v>
      </c>
      <c r="K25" s="50">
        <v>6</v>
      </c>
      <c r="L25" s="50">
        <v>5</v>
      </c>
      <c r="M25" s="50">
        <v>6</v>
      </c>
      <c r="N25" s="50">
        <v>7</v>
      </c>
      <c r="O25" s="50">
        <v>4</v>
      </c>
      <c r="P25" s="50">
        <v>6</v>
      </c>
      <c r="Q25" s="50">
        <v>5</v>
      </c>
      <c r="R25" s="50">
        <v>9</v>
      </c>
      <c r="S25" s="50">
        <v>5</v>
      </c>
      <c r="T25" s="50">
        <v>4</v>
      </c>
      <c r="U25" s="50">
        <f t="shared" si="0"/>
        <v>103</v>
      </c>
      <c r="V25" s="70">
        <f t="shared" si="1"/>
        <v>77</v>
      </c>
      <c r="W25" s="50">
        <v>8</v>
      </c>
      <c r="X25" s="50">
        <v>220</v>
      </c>
    </row>
    <row r="26" spans="1:24" ht="15.75" customHeight="1" x14ac:dyDescent="0.2">
      <c r="A26" s="45" t="s">
        <v>70</v>
      </c>
      <c r="B26" s="62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f t="shared" si="0"/>
        <v>0</v>
      </c>
      <c r="V26" s="69">
        <f t="shared" si="1"/>
        <v>0</v>
      </c>
      <c r="W26" s="50"/>
      <c r="X26" s="50"/>
    </row>
    <row r="27" spans="1:24" ht="15.75" customHeight="1" x14ac:dyDescent="0.2">
      <c r="A27" s="45" t="s">
        <v>71</v>
      </c>
      <c r="B27" s="62">
        <v>11</v>
      </c>
      <c r="C27" s="50">
        <v>6</v>
      </c>
      <c r="D27" s="50">
        <v>4</v>
      </c>
      <c r="E27" s="50">
        <v>5</v>
      </c>
      <c r="F27" s="50">
        <v>5</v>
      </c>
      <c r="G27" s="50">
        <v>5</v>
      </c>
      <c r="H27" s="50">
        <v>5</v>
      </c>
      <c r="I27" s="50">
        <v>7</v>
      </c>
      <c r="J27" s="50">
        <v>5</v>
      </c>
      <c r="K27" s="50">
        <v>7</v>
      </c>
      <c r="L27" s="50">
        <v>7</v>
      </c>
      <c r="M27" s="50">
        <v>4</v>
      </c>
      <c r="N27" s="50">
        <v>6</v>
      </c>
      <c r="O27" s="50">
        <v>6</v>
      </c>
      <c r="P27" s="50">
        <v>6</v>
      </c>
      <c r="Q27" s="50">
        <v>4</v>
      </c>
      <c r="R27" s="50">
        <v>5</v>
      </c>
      <c r="S27" s="50">
        <v>4</v>
      </c>
      <c r="T27" s="50">
        <v>4</v>
      </c>
      <c r="U27" s="50">
        <f t="shared" si="0"/>
        <v>95</v>
      </c>
      <c r="V27" s="70">
        <f t="shared" si="1"/>
        <v>84</v>
      </c>
      <c r="W27" s="50">
        <v>17</v>
      </c>
      <c r="X27" s="50">
        <v>140</v>
      </c>
    </row>
    <row r="28" spans="1:24" ht="15.75" customHeight="1" x14ac:dyDescent="0.2">
      <c r="A28" s="45" t="s">
        <v>72</v>
      </c>
      <c r="B28" s="62">
        <v>23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>
        <f t="shared" si="0"/>
        <v>0</v>
      </c>
      <c r="V28" s="69">
        <f t="shared" si="1"/>
        <v>-23</v>
      </c>
      <c r="W28" s="50"/>
      <c r="X28" s="50"/>
    </row>
    <row r="29" spans="1:24" ht="15.75" customHeight="1" x14ac:dyDescent="0.2">
      <c r="A29" s="45" t="s">
        <v>73</v>
      </c>
      <c r="B29" s="62">
        <v>26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>
        <f t="shared" si="0"/>
        <v>0</v>
      </c>
      <c r="V29" s="69">
        <f t="shared" si="1"/>
        <v>-26</v>
      </c>
      <c r="W29" s="50"/>
      <c r="X29" s="50"/>
    </row>
    <row r="30" spans="1:24" ht="15.75" customHeight="1" x14ac:dyDescent="0.2">
      <c r="A30" s="45" t="s">
        <v>74</v>
      </c>
      <c r="B30" s="62">
        <v>19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>
        <f t="shared" si="0"/>
        <v>0</v>
      </c>
      <c r="V30" s="69">
        <f t="shared" si="1"/>
        <v>-19</v>
      </c>
      <c r="W30" s="50"/>
      <c r="X30" s="50"/>
    </row>
    <row r="31" spans="1:24" ht="15.75" customHeight="1" x14ac:dyDescent="0.2">
      <c r="A31" s="45" t="s">
        <v>75</v>
      </c>
      <c r="B31" s="62">
        <v>18</v>
      </c>
      <c r="C31" s="50">
        <v>6</v>
      </c>
      <c r="D31" s="50">
        <v>4</v>
      </c>
      <c r="E31" s="50">
        <v>5</v>
      </c>
      <c r="F31" s="50">
        <v>6</v>
      </c>
      <c r="G31" s="50">
        <v>5</v>
      </c>
      <c r="H31" s="50">
        <v>4</v>
      </c>
      <c r="I31" s="50">
        <v>6</v>
      </c>
      <c r="J31" s="50">
        <v>4</v>
      </c>
      <c r="K31" s="50">
        <v>6</v>
      </c>
      <c r="L31" s="50">
        <v>8</v>
      </c>
      <c r="M31" s="50">
        <v>4</v>
      </c>
      <c r="N31" s="50">
        <v>4</v>
      </c>
      <c r="O31" s="50">
        <v>5</v>
      </c>
      <c r="P31" s="50">
        <v>7</v>
      </c>
      <c r="Q31" s="50">
        <v>4</v>
      </c>
      <c r="R31" s="50">
        <v>6</v>
      </c>
      <c r="S31" s="50">
        <v>6</v>
      </c>
      <c r="T31" s="50">
        <v>7</v>
      </c>
      <c r="U31" s="50">
        <f t="shared" si="0"/>
        <v>97</v>
      </c>
      <c r="V31" s="70">
        <f t="shared" si="1"/>
        <v>79</v>
      </c>
      <c r="W31" s="50">
        <v>15</v>
      </c>
      <c r="X31" s="50">
        <v>160</v>
      </c>
    </row>
    <row r="32" spans="1:24" ht="15.75" customHeight="1" x14ac:dyDescent="0.2">
      <c r="A32" s="45" t="s">
        <v>114</v>
      </c>
      <c r="B32" s="62">
        <v>25</v>
      </c>
      <c r="C32" s="50">
        <v>7</v>
      </c>
      <c r="D32" s="50">
        <v>5</v>
      </c>
      <c r="E32" s="50">
        <v>6</v>
      </c>
      <c r="F32" s="50">
        <v>6</v>
      </c>
      <c r="G32" s="50">
        <v>7</v>
      </c>
      <c r="H32" s="50">
        <v>6</v>
      </c>
      <c r="I32" s="50">
        <v>6</v>
      </c>
      <c r="J32" s="50">
        <v>4</v>
      </c>
      <c r="K32" s="50">
        <v>6</v>
      </c>
      <c r="L32" s="50">
        <v>6</v>
      </c>
      <c r="M32" s="50">
        <v>3</v>
      </c>
      <c r="N32" s="50">
        <v>5</v>
      </c>
      <c r="O32" s="50">
        <v>8</v>
      </c>
      <c r="P32" s="50">
        <v>5</v>
      </c>
      <c r="Q32" s="50">
        <v>5</v>
      </c>
      <c r="R32" s="50">
        <v>6</v>
      </c>
      <c r="S32" s="50">
        <v>5</v>
      </c>
      <c r="T32" s="50">
        <v>6</v>
      </c>
      <c r="U32" s="50">
        <f t="shared" si="0"/>
        <v>102</v>
      </c>
      <c r="V32" s="70">
        <f t="shared" si="1"/>
        <v>77</v>
      </c>
      <c r="W32" s="50">
        <v>8</v>
      </c>
      <c r="X32" s="50">
        <v>220</v>
      </c>
    </row>
    <row r="33" spans="1:24" ht="15.75" customHeight="1" x14ac:dyDescent="0.2">
      <c r="A33" s="45" t="s">
        <v>77</v>
      </c>
      <c r="B33" s="62">
        <v>23</v>
      </c>
      <c r="C33" s="50">
        <v>6</v>
      </c>
      <c r="D33" s="50">
        <v>5</v>
      </c>
      <c r="E33" s="50">
        <v>5</v>
      </c>
      <c r="F33" s="50">
        <v>7</v>
      </c>
      <c r="G33" s="50">
        <v>6</v>
      </c>
      <c r="H33" s="50">
        <v>8</v>
      </c>
      <c r="I33" s="50">
        <v>5</v>
      </c>
      <c r="J33" s="50">
        <v>7</v>
      </c>
      <c r="K33" s="50">
        <v>7</v>
      </c>
      <c r="L33" s="50">
        <v>7</v>
      </c>
      <c r="M33" s="50">
        <v>3</v>
      </c>
      <c r="N33" s="50">
        <v>8</v>
      </c>
      <c r="O33" s="50">
        <v>6</v>
      </c>
      <c r="P33" s="50">
        <v>7</v>
      </c>
      <c r="Q33" s="50">
        <v>5</v>
      </c>
      <c r="R33" s="50">
        <v>5</v>
      </c>
      <c r="S33" s="50">
        <v>4</v>
      </c>
      <c r="T33" s="50">
        <v>7</v>
      </c>
      <c r="U33" s="50">
        <f t="shared" si="0"/>
        <v>108</v>
      </c>
      <c r="V33" s="70">
        <f t="shared" si="1"/>
        <v>85</v>
      </c>
      <c r="W33" s="50">
        <v>18</v>
      </c>
      <c r="X33" s="50">
        <v>125</v>
      </c>
    </row>
    <row r="34" spans="1:24" ht="15.75" customHeight="1" x14ac:dyDescent="0.2">
      <c r="A34" s="68" t="s">
        <v>109</v>
      </c>
      <c r="B34" s="127">
        <v>420</v>
      </c>
      <c r="C34" s="62"/>
      <c r="D34" s="62"/>
      <c r="E34" s="62" t="s">
        <v>153</v>
      </c>
      <c r="F34" s="62"/>
      <c r="G34" s="62"/>
      <c r="H34" s="62" t="s">
        <v>154</v>
      </c>
      <c r="I34" s="62"/>
      <c r="J34" s="62" t="s">
        <v>153</v>
      </c>
      <c r="K34" s="62"/>
      <c r="L34" s="62"/>
      <c r="M34" s="62" t="s">
        <v>156</v>
      </c>
      <c r="N34" s="62"/>
      <c r="O34" s="62"/>
      <c r="P34" s="62"/>
      <c r="Q34" s="62" t="s">
        <v>154</v>
      </c>
      <c r="R34" s="62"/>
      <c r="S34" s="62"/>
      <c r="T34" s="62" t="s">
        <v>156</v>
      </c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topLeftCell="A15" workbookViewId="0">
      <selection activeCell="A9" sqref="A9"/>
    </sheetView>
  </sheetViews>
  <sheetFormatPr baseColWidth="10" defaultColWidth="11.1640625" defaultRowHeight="15" customHeight="1" x14ac:dyDescent="0.2"/>
  <cols>
    <col min="1" max="1" width="19.33203125" customWidth="1"/>
    <col min="2" max="26" width="10.5" customWidth="1"/>
  </cols>
  <sheetData>
    <row r="1" spans="1:24" ht="91.5" customHeight="1" x14ac:dyDescent="0.2">
      <c r="A1" s="180" t="s">
        <v>116</v>
      </c>
      <c r="B1" s="179"/>
      <c r="C1" s="179"/>
      <c r="D1" s="179"/>
      <c r="G1" s="25" t="s">
        <v>88</v>
      </c>
    </row>
    <row r="2" spans="1:24" ht="15.75" customHeight="1" x14ac:dyDescent="0.2">
      <c r="A2" s="26" t="s">
        <v>1</v>
      </c>
      <c r="B2" s="27" t="s">
        <v>21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28" t="s">
        <v>108</v>
      </c>
      <c r="W2" s="27" t="s">
        <v>82</v>
      </c>
      <c r="X2" s="27" t="s">
        <v>25</v>
      </c>
    </row>
    <row r="3" spans="1:24" ht="15.75" customHeight="1" x14ac:dyDescent="0.2">
      <c r="A3" s="26" t="s">
        <v>22</v>
      </c>
      <c r="B3" s="26">
        <v>0</v>
      </c>
      <c r="C3" s="26">
        <v>4</v>
      </c>
      <c r="D3" s="26">
        <v>4</v>
      </c>
      <c r="E3" s="26">
        <v>3</v>
      </c>
      <c r="F3" s="26">
        <v>4</v>
      </c>
      <c r="G3" s="26">
        <v>4</v>
      </c>
      <c r="H3" s="26">
        <v>4</v>
      </c>
      <c r="I3" s="26">
        <v>3</v>
      </c>
      <c r="J3" s="26">
        <v>5</v>
      </c>
      <c r="K3" s="26">
        <v>4</v>
      </c>
      <c r="L3" s="26">
        <v>4</v>
      </c>
      <c r="M3" s="26">
        <v>3</v>
      </c>
      <c r="N3" s="26">
        <v>4</v>
      </c>
      <c r="O3" s="26">
        <v>4</v>
      </c>
      <c r="P3" s="26">
        <v>5</v>
      </c>
      <c r="Q3" s="26">
        <v>3</v>
      </c>
      <c r="R3" s="26">
        <v>4</v>
      </c>
      <c r="S3" s="26">
        <v>4</v>
      </c>
      <c r="T3" s="26">
        <v>4</v>
      </c>
      <c r="U3" s="26">
        <f>SUM(C3:T3)</f>
        <v>70</v>
      </c>
      <c r="V3" s="30"/>
      <c r="W3" s="26"/>
      <c r="X3" s="23"/>
    </row>
    <row r="4" spans="1:24" ht="15.75" customHeight="1" x14ac:dyDescent="0.2">
      <c r="A4" s="1" t="s">
        <v>31</v>
      </c>
      <c r="B4" s="22"/>
      <c r="C4" s="2">
        <v>5</v>
      </c>
      <c r="D4" s="2">
        <v>6</v>
      </c>
      <c r="E4" s="2">
        <v>3</v>
      </c>
      <c r="F4" s="2">
        <v>6</v>
      </c>
      <c r="G4" s="2">
        <v>5</v>
      </c>
      <c r="H4" s="2">
        <v>4</v>
      </c>
      <c r="I4" s="2">
        <v>4</v>
      </c>
      <c r="J4" s="2">
        <v>5</v>
      </c>
      <c r="K4" s="2">
        <v>4</v>
      </c>
      <c r="L4" s="2">
        <v>6</v>
      </c>
      <c r="M4" s="2">
        <v>3</v>
      </c>
      <c r="N4" s="2">
        <v>6</v>
      </c>
      <c r="O4" s="2">
        <v>6</v>
      </c>
      <c r="P4" s="2">
        <v>7</v>
      </c>
      <c r="Q4" s="2">
        <v>4</v>
      </c>
      <c r="R4" s="51">
        <v>3</v>
      </c>
      <c r="S4" s="2">
        <v>6</v>
      </c>
      <c r="T4" s="2">
        <v>6</v>
      </c>
      <c r="U4" s="2">
        <f t="shared" ref="U4:U15" si="0">SUM(C4:T4)</f>
        <v>89</v>
      </c>
      <c r="V4" s="2"/>
      <c r="W4" s="2"/>
      <c r="X4" s="2"/>
    </row>
    <row r="5" spans="1:24" ht="15.75" customHeight="1" x14ac:dyDescent="0.2">
      <c r="A5" s="1" t="s">
        <v>33</v>
      </c>
      <c r="B5" s="22"/>
      <c r="C5" s="2">
        <v>4</v>
      </c>
      <c r="D5" s="2">
        <v>4</v>
      </c>
      <c r="E5" s="2">
        <v>6</v>
      </c>
      <c r="F5" s="2">
        <v>8</v>
      </c>
      <c r="G5" s="2">
        <v>4</v>
      </c>
      <c r="H5" s="2">
        <v>4</v>
      </c>
      <c r="I5" s="2">
        <v>4</v>
      </c>
      <c r="J5" s="2">
        <v>6</v>
      </c>
      <c r="K5" s="2">
        <v>4</v>
      </c>
      <c r="L5" s="2">
        <v>5</v>
      </c>
      <c r="M5" s="2">
        <v>3</v>
      </c>
      <c r="N5" s="2">
        <v>5</v>
      </c>
      <c r="O5" s="2">
        <v>6</v>
      </c>
      <c r="P5" s="2">
        <v>6</v>
      </c>
      <c r="Q5" s="2">
        <v>4</v>
      </c>
      <c r="R5" s="2">
        <v>5</v>
      </c>
      <c r="S5" s="2">
        <v>5</v>
      </c>
      <c r="T5" s="2">
        <v>5</v>
      </c>
      <c r="U5" s="2">
        <f t="shared" si="0"/>
        <v>88</v>
      </c>
      <c r="V5" s="2"/>
      <c r="W5" s="2"/>
      <c r="X5" s="2"/>
    </row>
    <row r="6" spans="1:24" ht="15.75" customHeight="1" x14ac:dyDescent="0.2">
      <c r="A6" s="1" t="s">
        <v>35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f t="shared" si="0"/>
        <v>0</v>
      </c>
      <c r="V6" s="2"/>
      <c r="W6" s="2"/>
      <c r="X6" s="2"/>
    </row>
    <row r="7" spans="1:24" ht="15.75" customHeight="1" x14ac:dyDescent="0.2">
      <c r="A7" s="1" t="s">
        <v>37</v>
      </c>
      <c r="B7" s="22"/>
      <c r="C7" s="2">
        <v>4</v>
      </c>
      <c r="D7" s="2">
        <v>4</v>
      </c>
      <c r="E7" s="2">
        <v>6</v>
      </c>
      <c r="F7" s="2">
        <v>6</v>
      </c>
      <c r="G7" s="2">
        <v>7</v>
      </c>
      <c r="H7" s="2">
        <v>6</v>
      </c>
      <c r="I7" s="2">
        <v>5</v>
      </c>
      <c r="J7" s="2">
        <v>8</v>
      </c>
      <c r="K7" s="2">
        <v>4</v>
      </c>
      <c r="L7" s="2">
        <v>5</v>
      </c>
      <c r="M7" s="2">
        <v>6</v>
      </c>
      <c r="N7" s="2">
        <v>5</v>
      </c>
      <c r="O7" s="2">
        <v>6</v>
      </c>
      <c r="P7" s="2">
        <v>6</v>
      </c>
      <c r="Q7" s="2">
        <v>6</v>
      </c>
      <c r="R7" s="2">
        <v>4</v>
      </c>
      <c r="S7" s="2">
        <v>6</v>
      </c>
      <c r="T7" s="2">
        <v>5</v>
      </c>
      <c r="U7" s="2">
        <f t="shared" si="0"/>
        <v>99</v>
      </c>
      <c r="V7" s="2"/>
      <c r="W7" s="2"/>
      <c r="X7" s="2"/>
    </row>
    <row r="8" spans="1:24" ht="15.75" customHeight="1" x14ac:dyDescent="0.2">
      <c r="A8" s="1" t="s">
        <v>39</v>
      </c>
      <c r="B8" s="22"/>
      <c r="C8" s="2">
        <v>5</v>
      </c>
      <c r="D8" s="2">
        <v>4</v>
      </c>
      <c r="E8" s="2">
        <v>3</v>
      </c>
      <c r="F8" s="2">
        <v>6</v>
      </c>
      <c r="G8" s="51">
        <v>3</v>
      </c>
      <c r="H8" s="2">
        <v>4</v>
      </c>
      <c r="I8" s="2">
        <v>5</v>
      </c>
      <c r="J8" s="2">
        <v>6</v>
      </c>
      <c r="K8" s="2">
        <v>5</v>
      </c>
      <c r="L8" s="2">
        <v>5</v>
      </c>
      <c r="M8" s="2">
        <v>3</v>
      </c>
      <c r="N8" s="2">
        <v>5</v>
      </c>
      <c r="O8" s="2">
        <v>7</v>
      </c>
      <c r="P8" s="2">
        <v>6</v>
      </c>
      <c r="Q8" s="2">
        <v>4</v>
      </c>
      <c r="R8" s="2">
        <v>5</v>
      </c>
      <c r="S8" s="2">
        <v>4</v>
      </c>
      <c r="T8" s="2">
        <v>6</v>
      </c>
      <c r="U8" s="2">
        <f t="shared" si="0"/>
        <v>86</v>
      </c>
      <c r="V8" s="2"/>
      <c r="W8" s="2"/>
      <c r="X8" s="2"/>
    </row>
    <row r="9" spans="1:24" ht="15.75" customHeight="1" x14ac:dyDescent="0.2">
      <c r="A9" s="1" t="s">
        <v>41</v>
      </c>
      <c r="B9" s="22"/>
      <c r="C9" s="2">
        <v>4</v>
      </c>
      <c r="D9" s="2">
        <v>4</v>
      </c>
      <c r="E9" s="2">
        <v>3</v>
      </c>
      <c r="F9" s="2">
        <v>5</v>
      </c>
      <c r="G9" s="2">
        <v>4</v>
      </c>
      <c r="H9" s="2">
        <v>5</v>
      </c>
      <c r="I9" s="2">
        <v>4</v>
      </c>
      <c r="J9" s="51">
        <v>4</v>
      </c>
      <c r="K9" s="2">
        <v>5</v>
      </c>
      <c r="L9" s="2">
        <v>4</v>
      </c>
      <c r="M9" s="2">
        <v>3</v>
      </c>
      <c r="N9" s="2">
        <v>5</v>
      </c>
      <c r="O9" s="2">
        <v>5</v>
      </c>
      <c r="P9" s="2">
        <v>5</v>
      </c>
      <c r="Q9" s="2">
        <v>3</v>
      </c>
      <c r="R9" s="2">
        <v>5</v>
      </c>
      <c r="S9" s="2">
        <v>4</v>
      </c>
      <c r="T9" s="2">
        <v>4</v>
      </c>
      <c r="U9" s="2">
        <f t="shared" si="0"/>
        <v>76</v>
      </c>
      <c r="V9" s="2"/>
      <c r="W9" s="2"/>
      <c r="X9" s="2"/>
    </row>
    <row r="10" spans="1:24" ht="15.75" customHeight="1" x14ac:dyDescent="0.2">
      <c r="A10" s="1" t="s">
        <v>45</v>
      </c>
      <c r="B10" s="22"/>
      <c r="C10" s="2">
        <v>5</v>
      </c>
      <c r="D10" s="2">
        <v>6</v>
      </c>
      <c r="E10" s="2">
        <v>5</v>
      </c>
      <c r="F10" s="2">
        <v>5</v>
      </c>
      <c r="G10" s="2">
        <v>4</v>
      </c>
      <c r="H10" s="2">
        <v>5</v>
      </c>
      <c r="I10" s="2">
        <v>6</v>
      </c>
      <c r="J10" s="2">
        <v>5</v>
      </c>
      <c r="K10" s="2">
        <v>5</v>
      </c>
      <c r="L10" s="2">
        <v>6</v>
      </c>
      <c r="M10" s="2">
        <v>4</v>
      </c>
      <c r="N10" s="2">
        <v>5</v>
      </c>
      <c r="O10" s="2">
        <v>5</v>
      </c>
      <c r="P10" s="2">
        <v>5</v>
      </c>
      <c r="Q10" s="2">
        <v>4</v>
      </c>
      <c r="R10" s="2">
        <v>4</v>
      </c>
      <c r="S10" s="2">
        <v>5</v>
      </c>
      <c r="T10" s="2">
        <v>6</v>
      </c>
      <c r="U10" s="2">
        <f t="shared" si="0"/>
        <v>90</v>
      </c>
      <c r="V10" s="2"/>
      <c r="W10" s="2"/>
      <c r="X10" s="2"/>
    </row>
    <row r="11" spans="1:24" ht="15.75" customHeight="1" x14ac:dyDescent="0.2">
      <c r="A11" s="1" t="s">
        <v>46</v>
      </c>
      <c r="B11" s="22"/>
      <c r="C11" s="2">
        <v>6</v>
      </c>
      <c r="D11" s="2">
        <v>4</v>
      </c>
      <c r="E11" s="2">
        <v>4</v>
      </c>
      <c r="F11" s="2">
        <v>6</v>
      </c>
      <c r="G11" s="2">
        <v>6</v>
      </c>
      <c r="H11" s="2">
        <v>5</v>
      </c>
      <c r="I11" s="2">
        <v>4</v>
      </c>
      <c r="J11" s="2">
        <v>6</v>
      </c>
      <c r="K11" s="2">
        <v>6</v>
      </c>
      <c r="L11" s="2">
        <v>5</v>
      </c>
      <c r="M11" s="2">
        <v>3</v>
      </c>
      <c r="N11" s="2">
        <v>5</v>
      </c>
      <c r="O11" s="2">
        <v>5</v>
      </c>
      <c r="P11" s="2">
        <v>5</v>
      </c>
      <c r="Q11" s="2">
        <v>5</v>
      </c>
      <c r="R11" s="2">
        <v>4</v>
      </c>
      <c r="S11" s="2">
        <v>5</v>
      </c>
      <c r="T11" s="2">
        <v>5</v>
      </c>
      <c r="U11" s="2">
        <f t="shared" si="0"/>
        <v>89</v>
      </c>
      <c r="V11" s="2"/>
      <c r="W11" s="2"/>
      <c r="X11" s="2"/>
    </row>
    <row r="12" spans="1:24" ht="15.75" customHeight="1" x14ac:dyDescent="0.2">
      <c r="A12" s="1" t="s">
        <v>50</v>
      </c>
      <c r="B12" s="22"/>
      <c r="C12" s="2">
        <v>7</v>
      </c>
      <c r="D12" s="2">
        <v>5</v>
      </c>
      <c r="E12" s="2">
        <v>5</v>
      </c>
      <c r="F12" s="2">
        <v>5</v>
      </c>
      <c r="G12" s="2">
        <v>7</v>
      </c>
      <c r="H12" s="2">
        <v>4</v>
      </c>
      <c r="I12" s="2">
        <v>6</v>
      </c>
      <c r="J12" s="2">
        <v>6</v>
      </c>
      <c r="K12" s="2">
        <v>5</v>
      </c>
      <c r="L12" s="2">
        <v>5</v>
      </c>
      <c r="M12" s="2">
        <v>4</v>
      </c>
      <c r="N12" s="2">
        <v>8</v>
      </c>
      <c r="O12" s="2">
        <v>6</v>
      </c>
      <c r="P12" s="2">
        <v>7</v>
      </c>
      <c r="Q12" s="2">
        <v>4</v>
      </c>
      <c r="R12" s="2">
        <v>6</v>
      </c>
      <c r="S12" s="2">
        <v>5</v>
      </c>
      <c r="T12" s="2">
        <v>5</v>
      </c>
      <c r="U12" s="2">
        <f t="shared" si="0"/>
        <v>100</v>
      </c>
      <c r="V12" s="2"/>
      <c r="W12" s="2"/>
      <c r="X12" s="2"/>
    </row>
    <row r="13" spans="1:24" ht="15.75" customHeight="1" x14ac:dyDescent="0.2">
      <c r="A13" s="1" t="s">
        <v>52</v>
      </c>
      <c r="B13" s="22"/>
      <c r="C13" s="2">
        <v>5</v>
      </c>
      <c r="D13" s="2">
        <v>6</v>
      </c>
      <c r="E13" s="2">
        <v>6</v>
      </c>
      <c r="F13" s="2">
        <v>4</v>
      </c>
      <c r="G13" s="2">
        <v>5</v>
      </c>
      <c r="H13" s="2">
        <v>7</v>
      </c>
      <c r="I13" s="2">
        <v>7</v>
      </c>
      <c r="J13" s="2">
        <v>6</v>
      </c>
      <c r="K13" s="2">
        <v>6</v>
      </c>
      <c r="L13" s="2">
        <v>6</v>
      </c>
      <c r="M13" s="2">
        <v>3</v>
      </c>
      <c r="N13" s="2">
        <v>5</v>
      </c>
      <c r="O13" s="2">
        <v>4</v>
      </c>
      <c r="P13" s="2">
        <v>8</v>
      </c>
      <c r="Q13" s="2">
        <v>6</v>
      </c>
      <c r="R13" s="2">
        <v>7</v>
      </c>
      <c r="S13" s="2">
        <v>4</v>
      </c>
      <c r="T13" s="2">
        <v>8</v>
      </c>
      <c r="U13" s="2">
        <f t="shared" si="0"/>
        <v>103</v>
      </c>
      <c r="V13" s="2"/>
      <c r="W13" s="2"/>
      <c r="X13" s="2"/>
    </row>
    <row r="14" spans="1:24" ht="15.75" customHeight="1" x14ac:dyDescent="0.2">
      <c r="A14" s="1" t="s">
        <v>54</v>
      </c>
      <c r="B14" s="22"/>
      <c r="C14" s="2">
        <v>6</v>
      </c>
      <c r="D14" s="2">
        <v>4</v>
      </c>
      <c r="E14" s="2">
        <v>3</v>
      </c>
      <c r="F14" s="2">
        <v>6</v>
      </c>
      <c r="G14" s="2">
        <v>6</v>
      </c>
      <c r="H14" s="2">
        <v>5</v>
      </c>
      <c r="I14" s="2">
        <v>4</v>
      </c>
      <c r="J14" s="2">
        <v>5</v>
      </c>
      <c r="K14" s="2">
        <v>5</v>
      </c>
      <c r="L14" s="2">
        <v>6</v>
      </c>
      <c r="M14" s="2">
        <v>3</v>
      </c>
      <c r="N14" s="2">
        <v>4</v>
      </c>
      <c r="O14" s="2">
        <v>5</v>
      </c>
      <c r="P14" s="2">
        <v>7</v>
      </c>
      <c r="Q14" s="2">
        <v>3</v>
      </c>
      <c r="R14" s="2">
        <v>5</v>
      </c>
      <c r="S14" s="2">
        <v>4</v>
      </c>
      <c r="T14" s="2">
        <v>5</v>
      </c>
      <c r="U14" s="2">
        <f t="shared" si="0"/>
        <v>86</v>
      </c>
      <c r="V14" s="2"/>
      <c r="W14" s="2"/>
      <c r="X14" s="2"/>
    </row>
    <row r="15" spans="1:24" ht="15.75" customHeight="1" x14ac:dyDescent="0.2">
      <c r="A15" s="1" t="s">
        <v>56</v>
      </c>
      <c r="B15" s="22"/>
      <c r="C15" s="2">
        <v>6</v>
      </c>
      <c r="D15" s="2">
        <v>6</v>
      </c>
      <c r="E15" s="2">
        <v>3</v>
      </c>
      <c r="F15" s="2">
        <v>5</v>
      </c>
      <c r="G15" s="2">
        <v>7</v>
      </c>
      <c r="H15" s="2">
        <v>6</v>
      </c>
      <c r="I15" s="2">
        <v>5</v>
      </c>
      <c r="J15" s="2">
        <v>5</v>
      </c>
      <c r="K15" s="2">
        <v>6</v>
      </c>
      <c r="L15" s="2">
        <v>7</v>
      </c>
      <c r="M15" s="2">
        <v>4</v>
      </c>
      <c r="N15" s="2">
        <v>5</v>
      </c>
      <c r="O15" s="2">
        <v>5</v>
      </c>
      <c r="P15" s="2">
        <v>8</v>
      </c>
      <c r="Q15" s="2">
        <v>3</v>
      </c>
      <c r="R15" s="2">
        <v>6</v>
      </c>
      <c r="S15" s="2">
        <v>5</v>
      </c>
      <c r="T15" s="2">
        <v>5</v>
      </c>
      <c r="U15" s="2">
        <f t="shared" si="0"/>
        <v>97</v>
      </c>
      <c r="V15" s="2"/>
      <c r="W15" s="2"/>
      <c r="X15" s="2"/>
    </row>
    <row r="16" spans="1:24" ht="15.75" customHeight="1" x14ac:dyDescent="0.2">
      <c r="A16" s="1" t="s">
        <v>58</v>
      </c>
      <c r="B16" s="22"/>
      <c r="C16" s="51">
        <v>3</v>
      </c>
      <c r="D16" s="2">
        <v>7</v>
      </c>
      <c r="E16" s="2">
        <v>4</v>
      </c>
      <c r="F16" s="2">
        <v>6</v>
      </c>
      <c r="G16" s="2">
        <v>4</v>
      </c>
      <c r="H16" s="2">
        <v>5</v>
      </c>
      <c r="I16" s="2">
        <v>5</v>
      </c>
      <c r="J16" s="2">
        <v>6</v>
      </c>
      <c r="K16" s="2">
        <v>4</v>
      </c>
      <c r="L16" s="2">
        <v>6</v>
      </c>
      <c r="M16" s="2">
        <v>3</v>
      </c>
      <c r="N16" s="2">
        <v>5</v>
      </c>
      <c r="O16" s="2">
        <v>6</v>
      </c>
      <c r="P16" s="2">
        <v>7</v>
      </c>
      <c r="Q16" s="2">
        <v>3</v>
      </c>
      <c r="R16" s="2">
        <v>5</v>
      </c>
      <c r="S16" s="2">
        <v>5</v>
      </c>
      <c r="T16" s="2">
        <v>5</v>
      </c>
      <c r="U16" s="2">
        <f>SUM(C16:T16)</f>
        <v>89</v>
      </c>
      <c r="V16" s="2"/>
      <c r="W16" s="2"/>
      <c r="X16" s="2"/>
    </row>
    <row r="17" spans="1:24" ht="15.75" customHeight="1" x14ac:dyDescent="0.2">
      <c r="A17" s="1" t="s">
        <v>60</v>
      </c>
      <c r="B17" s="22"/>
      <c r="C17" s="2">
        <v>5</v>
      </c>
      <c r="D17" s="2">
        <v>8</v>
      </c>
      <c r="E17" s="2">
        <v>6</v>
      </c>
      <c r="F17" s="2">
        <v>8</v>
      </c>
      <c r="G17" s="2">
        <v>7</v>
      </c>
      <c r="H17" s="2">
        <v>5</v>
      </c>
      <c r="I17" s="2">
        <v>5</v>
      </c>
      <c r="J17" s="2">
        <v>6</v>
      </c>
      <c r="K17" s="2">
        <v>5</v>
      </c>
      <c r="L17" s="2">
        <v>6</v>
      </c>
      <c r="M17" s="2">
        <v>5</v>
      </c>
      <c r="N17" s="2">
        <v>6</v>
      </c>
      <c r="O17" s="2">
        <v>6</v>
      </c>
      <c r="P17" s="2">
        <v>8</v>
      </c>
      <c r="Q17" s="2">
        <v>6</v>
      </c>
      <c r="R17" s="2">
        <v>8</v>
      </c>
      <c r="S17" s="2">
        <v>5</v>
      </c>
      <c r="T17" s="2">
        <v>6</v>
      </c>
      <c r="U17" s="2">
        <f t="shared" ref="U17:U33" si="1">SUM(C17:T17)</f>
        <v>111</v>
      </c>
      <c r="V17" s="2"/>
      <c r="W17" s="2"/>
      <c r="X17" s="2"/>
    </row>
    <row r="18" spans="1:24" ht="15.75" customHeight="1" x14ac:dyDescent="0.2">
      <c r="A18" s="1" t="s">
        <v>62</v>
      </c>
      <c r="B18" s="22"/>
      <c r="C18" s="2">
        <v>5</v>
      </c>
      <c r="D18" s="2">
        <v>7</v>
      </c>
      <c r="E18" s="2">
        <v>6</v>
      </c>
      <c r="F18" s="2">
        <v>5</v>
      </c>
      <c r="G18" s="2">
        <v>7</v>
      </c>
      <c r="H18" s="2">
        <v>4</v>
      </c>
      <c r="I18" s="2">
        <v>6</v>
      </c>
      <c r="J18" s="2">
        <v>6</v>
      </c>
      <c r="K18" s="2">
        <v>6</v>
      </c>
      <c r="L18" s="2">
        <v>4</v>
      </c>
      <c r="M18" s="2">
        <v>3</v>
      </c>
      <c r="N18" s="2">
        <v>7</v>
      </c>
      <c r="O18" s="2">
        <v>7</v>
      </c>
      <c r="P18" s="2">
        <v>6</v>
      </c>
      <c r="Q18" s="2">
        <v>4</v>
      </c>
      <c r="R18" s="2">
        <v>8</v>
      </c>
      <c r="S18" s="2">
        <v>4</v>
      </c>
      <c r="T18" s="2">
        <v>6</v>
      </c>
      <c r="U18" s="2">
        <f t="shared" si="1"/>
        <v>101</v>
      </c>
      <c r="V18" s="2"/>
      <c r="W18" s="2"/>
      <c r="X18" s="2"/>
    </row>
    <row r="19" spans="1:24" ht="15.75" customHeight="1" x14ac:dyDescent="0.2">
      <c r="A19" s="1" t="s">
        <v>63</v>
      </c>
      <c r="B19" s="2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f t="shared" si="1"/>
        <v>0</v>
      </c>
      <c r="V19" s="2"/>
      <c r="W19" s="2"/>
      <c r="X19" s="2"/>
    </row>
    <row r="20" spans="1:24" ht="15.75" customHeight="1" x14ac:dyDescent="0.2">
      <c r="A20" s="1" t="s">
        <v>64</v>
      </c>
      <c r="B20" s="22"/>
      <c r="C20" s="2">
        <v>4</v>
      </c>
      <c r="D20" s="2">
        <v>5</v>
      </c>
      <c r="E20" s="2">
        <v>5</v>
      </c>
      <c r="F20" s="2">
        <v>4</v>
      </c>
      <c r="G20" s="2">
        <v>4</v>
      </c>
      <c r="H20" s="2">
        <v>5</v>
      </c>
      <c r="I20" s="2">
        <v>6</v>
      </c>
      <c r="J20" s="2">
        <v>6</v>
      </c>
      <c r="K20" s="2">
        <v>8</v>
      </c>
      <c r="L20" s="2">
        <v>6</v>
      </c>
      <c r="M20" s="2">
        <v>5</v>
      </c>
      <c r="N20" s="2">
        <v>7</v>
      </c>
      <c r="O20" s="2">
        <v>4</v>
      </c>
      <c r="P20" s="2">
        <v>6</v>
      </c>
      <c r="Q20" s="2">
        <v>3</v>
      </c>
      <c r="R20" s="2">
        <v>6</v>
      </c>
      <c r="S20" s="2">
        <v>6</v>
      </c>
      <c r="T20" s="2">
        <v>4</v>
      </c>
      <c r="U20" s="2">
        <f t="shared" si="1"/>
        <v>94</v>
      </c>
      <c r="V20" s="2"/>
      <c r="W20" s="2"/>
      <c r="X20" s="2"/>
    </row>
    <row r="21" spans="1:24" ht="15.75" customHeight="1" x14ac:dyDescent="0.2">
      <c r="A21" s="1" t="s">
        <v>65</v>
      </c>
      <c r="B21" s="2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f t="shared" si="1"/>
        <v>0</v>
      </c>
      <c r="V21" s="2"/>
      <c r="W21" s="2"/>
      <c r="X21" s="2"/>
    </row>
    <row r="22" spans="1:24" ht="15.75" customHeight="1" x14ac:dyDescent="0.2">
      <c r="A22" s="1" t="s">
        <v>66</v>
      </c>
      <c r="B22" s="22"/>
      <c r="C22" s="2">
        <v>5</v>
      </c>
      <c r="D22" s="2">
        <v>5</v>
      </c>
      <c r="E22" s="2">
        <v>4</v>
      </c>
      <c r="F22" s="2">
        <v>6</v>
      </c>
      <c r="G22" s="2">
        <v>6</v>
      </c>
      <c r="H22" s="2">
        <v>5</v>
      </c>
      <c r="I22" s="2">
        <v>5</v>
      </c>
      <c r="J22" s="2">
        <v>8</v>
      </c>
      <c r="K22" s="2">
        <v>8</v>
      </c>
      <c r="L22" s="2">
        <v>8</v>
      </c>
      <c r="M22" s="2">
        <v>4</v>
      </c>
      <c r="N22" s="2">
        <v>6</v>
      </c>
      <c r="O22" s="2">
        <v>8</v>
      </c>
      <c r="P22" s="2">
        <v>7</v>
      </c>
      <c r="Q22" s="2">
        <v>9</v>
      </c>
      <c r="R22" s="2">
        <v>10</v>
      </c>
      <c r="S22" s="2">
        <v>5</v>
      </c>
      <c r="T22" s="2">
        <v>6</v>
      </c>
      <c r="U22" s="2">
        <f t="shared" si="1"/>
        <v>115</v>
      </c>
      <c r="V22" s="2"/>
      <c r="W22" s="2"/>
      <c r="X22" s="2"/>
    </row>
    <row r="23" spans="1:24" ht="15.75" customHeight="1" x14ac:dyDescent="0.2">
      <c r="A23" s="1" t="s">
        <v>67</v>
      </c>
      <c r="B23" s="22"/>
      <c r="C23" s="2">
        <v>5</v>
      </c>
      <c r="D23" s="2">
        <v>6</v>
      </c>
      <c r="E23" s="2">
        <v>3</v>
      </c>
      <c r="F23" s="2">
        <v>5</v>
      </c>
      <c r="G23" s="2">
        <v>6</v>
      </c>
      <c r="H23" s="2">
        <v>4</v>
      </c>
      <c r="I23" s="2">
        <v>4</v>
      </c>
      <c r="J23" s="2">
        <v>5</v>
      </c>
      <c r="K23" s="2">
        <v>5</v>
      </c>
      <c r="L23" s="2">
        <v>4</v>
      </c>
      <c r="M23" s="2">
        <v>4</v>
      </c>
      <c r="N23" s="2">
        <v>6</v>
      </c>
      <c r="O23" s="2">
        <v>5</v>
      </c>
      <c r="P23" s="2">
        <v>7</v>
      </c>
      <c r="Q23" s="2">
        <v>5</v>
      </c>
      <c r="R23" s="2">
        <v>5</v>
      </c>
      <c r="S23" s="2">
        <v>5</v>
      </c>
      <c r="T23" s="2">
        <v>4</v>
      </c>
      <c r="U23" s="2">
        <f t="shared" si="1"/>
        <v>88</v>
      </c>
      <c r="V23" s="2"/>
      <c r="W23" s="2"/>
      <c r="X23" s="2"/>
    </row>
    <row r="24" spans="1:24" ht="15.75" customHeight="1" x14ac:dyDescent="0.2">
      <c r="A24" s="1" t="s">
        <v>68</v>
      </c>
      <c r="B24" s="89"/>
      <c r="C24" s="90">
        <v>6</v>
      </c>
      <c r="D24" s="90">
        <v>5</v>
      </c>
      <c r="E24" s="90">
        <v>4</v>
      </c>
      <c r="F24" s="90">
        <v>6</v>
      </c>
      <c r="G24" s="90">
        <v>4</v>
      </c>
      <c r="H24" s="90">
        <v>6</v>
      </c>
      <c r="I24" s="90">
        <v>5</v>
      </c>
      <c r="J24" s="90">
        <v>8</v>
      </c>
      <c r="K24" s="90">
        <v>5</v>
      </c>
      <c r="L24" s="90">
        <v>5</v>
      </c>
      <c r="M24" s="90">
        <v>5</v>
      </c>
      <c r="N24" s="90">
        <v>5</v>
      </c>
      <c r="O24" s="90">
        <v>6</v>
      </c>
      <c r="P24" s="90">
        <v>5</v>
      </c>
      <c r="Q24" s="90">
        <v>3</v>
      </c>
      <c r="R24" s="90">
        <v>6</v>
      </c>
      <c r="S24" s="90">
        <v>5</v>
      </c>
      <c r="T24" s="90">
        <v>5</v>
      </c>
      <c r="U24" s="2">
        <f t="shared" si="1"/>
        <v>94</v>
      </c>
      <c r="V24" s="90"/>
      <c r="W24" s="90"/>
      <c r="X24" s="90"/>
    </row>
    <row r="25" spans="1:24" ht="15.75" customHeight="1" x14ac:dyDescent="0.2">
      <c r="A25" s="45" t="s">
        <v>69</v>
      </c>
      <c r="B25" s="91"/>
      <c r="C25" s="91">
        <v>6</v>
      </c>
      <c r="D25" s="91">
        <v>6</v>
      </c>
      <c r="E25" s="91">
        <v>4</v>
      </c>
      <c r="F25" s="91">
        <v>6</v>
      </c>
      <c r="G25" s="91">
        <v>8</v>
      </c>
      <c r="H25" s="91">
        <v>5</v>
      </c>
      <c r="I25" s="91">
        <v>4</v>
      </c>
      <c r="J25" s="91">
        <v>7</v>
      </c>
      <c r="K25" s="91">
        <v>5</v>
      </c>
      <c r="L25" s="91">
        <v>6</v>
      </c>
      <c r="M25" s="91">
        <v>5</v>
      </c>
      <c r="N25" s="91">
        <v>5</v>
      </c>
      <c r="O25" s="91">
        <v>7</v>
      </c>
      <c r="P25" s="91">
        <v>6</v>
      </c>
      <c r="Q25" s="91">
        <v>4</v>
      </c>
      <c r="R25" s="91">
        <v>5</v>
      </c>
      <c r="S25" s="91">
        <v>4</v>
      </c>
      <c r="T25" s="91">
        <v>6</v>
      </c>
      <c r="U25" s="2">
        <f t="shared" si="1"/>
        <v>99</v>
      </c>
      <c r="V25" s="91"/>
      <c r="W25" s="91"/>
      <c r="X25" s="91"/>
    </row>
    <row r="26" spans="1:24" ht="15.75" customHeight="1" x14ac:dyDescent="0.2">
      <c r="A26" s="45" t="s">
        <v>70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2">
        <f t="shared" si="1"/>
        <v>0</v>
      </c>
      <c r="V26" s="91"/>
      <c r="W26" s="91"/>
      <c r="X26" s="91"/>
    </row>
    <row r="27" spans="1:24" ht="15.75" customHeight="1" x14ac:dyDescent="0.2">
      <c r="A27" s="45" t="s">
        <v>71</v>
      </c>
      <c r="B27" s="91"/>
      <c r="C27" s="91">
        <v>4</v>
      </c>
      <c r="D27" s="91">
        <v>4</v>
      </c>
      <c r="E27" s="91">
        <v>4</v>
      </c>
      <c r="F27" s="91">
        <v>5</v>
      </c>
      <c r="G27" s="91">
        <v>4</v>
      </c>
      <c r="H27" s="91">
        <v>5</v>
      </c>
      <c r="I27" s="91">
        <v>4</v>
      </c>
      <c r="J27" s="102">
        <v>4</v>
      </c>
      <c r="K27" s="91">
        <v>6</v>
      </c>
      <c r="L27" s="91">
        <v>6</v>
      </c>
      <c r="M27" s="91">
        <v>3</v>
      </c>
      <c r="N27" s="91">
        <v>4</v>
      </c>
      <c r="O27" s="91">
        <v>5</v>
      </c>
      <c r="P27" s="91">
        <v>6</v>
      </c>
      <c r="Q27" s="91">
        <v>5</v>
      </c>
      <c r="R27" s="91">
        <v>4</v>
      </c>
      <c r="S27" s="91">
        <v>4</v>
      </c>
      <c r="T27" s="91">
        <v>5</v>
      </c>
      <c r="U27" s="2">
        <f t="shared" si="1"/>
        <v>82</v>
      </c>
      <c r="V27" s="91"/>
      <c r="W27" s="91"/>
      <c r="X27" s="91"/>
    </row>
    <row r="28" spans="1:24" ht="15.75" customHeight="1" x14ac:dyDescent="0.2">
      <c r="A28" s="45" t="s">
        <v>72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2">
        <f t="shared" si="1"/>
        <v>0</v>
      </c>
      <c r="V28" s="91"/>
      <c r="W28" s="91"/>
      <c r="X28" s="91"/>
    </row>
    <row r="29" spans="1:24" ht="15.75" customHeight="1" x14ac:dyDescent="0.2">
      <c r="A29" s="45" t="s">
        <v>73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2">
        <f t="shared" si="1"/>
        <v>0</v>
      </c>
      <c r="V29" s="91"/>
      <c r="W29" s="91"/>
      <c r="X29" s="91"/>
    </row>
    <row r="30" spans="1:24" ht="15.75" customHeight="1" x14ac:dyDescent="0.2">
      <c r="A30" s="45" t="s">
        <v>74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2">
        <f t="shared" si="1"/>
        <v>0</v>
      </c>
      <c r="V30" s="91"/>
      <c r="W30" s="91"/>
      <c r="X30" s="91"/>
    </row>
    <row r="31" spans="1:24" ht="15.75" customHeight="1" x14ac:dyDescent="0.2">
      <c r="A31" s="45" t="s">
        <v>75</v>
      </c>
      <c r="B31" s="91"/>
      <c r="C31" s="91">
        <v>5</v>
      </c>
      <c r="D31" s="91">
        <v>7</v>
      </c>
      <c r="E31" s="91">
        <v>3</v>
      </c>
      <c r="F31" s="91">
        <v>5</v>
      </c>
      <c r="G31" s="91">
        <v>6</v>
      </c>
      <c r="H31" s="91">
        <v>7</v>
      </c>
      <c r="I31" s="91">
        <v>5</v>
      </c>
      <c r="J31" s="91">
        <v>6</v>
      </c>
      <c r="K31" s="91">
        <v>4</v>
      </c>
      <c r="L31" s="91">
        <v>6</v>
      </c>
      <c r="M31" s="91">
        <v>5</v>
      </c>
      <c r="N31" s="91">
        <v>5</v>
      </c>
      <c r="O31" s="91">
        <v>7</v>
      </c>
      <c r="P31" s="91">
        <v>7</v>
      </c>
      <c r="Q31" s="91">
        <v>3</v>
      </c>
      <c r="R31" s="91">
        <v>5</v>
      </c>
      <c r="S31" s="91">
        <v>5</v>
      </c>
      <c r="T31" s="91">
        <v>5</v>
      </c>
      <c r="U31" s="2">
        <f t="shared" si="1"/>
        <v>96</v>
      </c>
      <c r="V31" s="91"/>
      <c r="W31" s="91"/>
      <c r="X31" s="91"/>
    </row>
    <row r="32" spans="1:24" ht="15.75" customHeight="1" x14ac:dyDescent="0.2">
      <c r="A32" s="45" t="s">
        <v>114</v>
      </c>
      <c r="B32" s="91"/>
      <c r="C32" s="91">
        <v>6</v>
      </c>
      <c r="D32" s="91">
        <v>5</v>
      </c>
      <c r="E32" s="91">
        <v>3</v>
      </c>
      <c r="F32" s="91">
        <v>6</v>
      </c>
      <c r="G32" s="91">
        <v>6</v>
      </c>
      <c r="H32" s="91">
        <v>5</v>
      </c>
      <c r="I32" s="91">
        <v>5</v>
      </c>
      <c r="J32" s="102">
        <v>4</v>
      </c>
      <c r="K32" s="91">
        <v>6</v>
      </c>
      <c r="L32" s="91">
        <v>5</v>
      </c>
      <c r="M32" s="91">
        <v>4</v>
      </c>
      <c r="N32" s="91">
        <v>5</v>
      </c>
      <c r="O32" s="91">
        <v>7</v>
      </c>
      <c r="P32" s="91">
        <v>5</v>
      </c>
      <c r="Q32" s="91">
        <v>4</v>
      </c>
      <c r="R32" s="91">
        <v>8</v>
      </c>
      <c r="S32" s="91">
        <v>6</v>
      </c>
      <c r="T32" s="91">
        <v>4</v>
      </c>
      <c r="U32" s="2">
        <f t="shared" si="1"/>
        <v>94</v>
      </c>
      <c r="V32" s="91"/>
      <c r="W32" s="91"/>
      <c r="X32" s="91"/>
    </row>
    <row r="33" spans="1:24" ht="15.75" customHeight="1" x14ac:dyDescent="0.2">
      <c r="A33" s="45" t="s">
        <v>77</v>
      </c>
      <c r="B33" s="50"/>
      <c r="C33" s="50">
        <v>4</v>
      </c>
      <c r="D33" s="50">
        <v>5</v>
      </c>
      <c r="E33" s="50">
        <v>6</v>
      </c>
      <c r="F33" s="50">
        <v>7</v>
      </c>
      <c r="G33" s="50">
        <v>6</v>
      </c>
      <c r="H33" s="50">
        <v>6</v>
      </c>
      <c r="I33" s="50">
        <v>4</v>
      </c>
      <c r="J33" s="50">
        <v>5</v>
      </c>
      <c r="K33" s="50">
        <v>5</v>
      </c>
      <c r="L33" s="50">
        <v>5</v>
      </c>
      <c r="M33" s="50">
        <v>6</v>
      </c>
      <c r="N33" s="50">
        <v>5</v>
      </c>
      <c r="O33" s="50">
        <v>6</v>
      </c>
      <c r="P33" s="50">
        <v>7</v>
      </c>
      <c r="Q33" s="50">
        <v>5</v>
      </c>
      <c r="R33" s="50">
        <v>4</v>
      </c>
      <c r="S33" s="50">
        <v>6</v>
      </c>
      <c r="T33" s="50">
        <v>5</v>
      </c>
      <c r="U33" s="2">
        <f t="shared" si="1"/>
        <v>97</v>
      </c>
      <c r="V33" s="50"/>
      <c r="W33" s="50"/>
      <c r="X33" s="50"/>
    </row>
    <row r="34" spans="1:24" s="92" customFormat="1" ht="15.75" customHeight="1" x14ac:dyDescent="0.2">
      <c r="A34" s="68" t="s">
        <v>109</v>
      </c>
      <c r="B34" s="126">
        <v>440</v>
      </c>
      <c r="C34" s="73" t="s">
        <v>155</v>
      </c>
      <c r="D34" s="73"/>
      <c r="E34" s="73"/>
      <c r="F34" s="73"/>
      <c r="G34" s="73" t="s">
        <v>149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 t="s">
        <v>183</v>
      </c>
      <c r="S34" s="73"/>
      <c r="T34" s="73"/>
      <c r="U34" s="73"/>
      <c r="V34" s="73"/>
      <c r="W34" s="73"/>
      <c r="X34" s="73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topLeftCell="A3" workbookViewId="0">
      <selection activeCell="B34" sqref="B34"/>
    </sheetView>
  </sheetViews>
  <sheetFormatPr baseColWidth="10" defaultColWidth="11.1640625" defaultRowHeight="15" customHeight="1" x14ac:dyDescent="0.2"/>
  <cols>
    <col min="1" max="1" width="20" customWidth="1"/>
    <col min="2" max="26" width="10.5" customWidth="1"/>
  </cols>
  <sheetData>
    <row r="1" spans="1:24" ht="84" customHeight="1" x14ac:dyDescent="0.2">
      <c r="A1" s="182" t="s">
        <v>117</v>
      </c>
      <c r="B1" s="179"/>
      <c r="C1" s="179"/>
      <c r="D1" s="179"/>
      <c r="H1" s="25" t="s">
        <v>88</v>
      </c>
    </row>
    <row r="2" spans="1:24" ht="34" customHeight="1" x14ac:dyDescent="0.2">
      <c r="A2" s="46" t="s">
        <v>1</v>
      </c>
      <c r="B2" s="119" t="s">
        <v>21</v>
      </c>
      <c r="C2" s="119" t="s">
        <v>89</v>
      </c>
      <c r="D2" s="119" t="s">
        <v>90</v>
      </c>
      <c r="E2" s="119" t="s">
        <v>91</v>
      </c>
      <c r="F2" s="119" t="s">
        <v>92</v>
      </c>
      <c r="G2" s="119" t="s">
        <v>93</v>
      </c>
      <c r="H2" s="119" t="s">
        <v>94</v>
      </c>
      <c r="I2" s="119" t="s">
        <v>95</v>
      </c>
      <c r="J2" s="119" t="s">
        <v>96</v>
      </c>
      <c r="K2" s="119" t="s">
        <v>97</v>
      </c>
      <c r="L2" s="119" t="s">
        <v>98</v>
      </c>
      <c r="M2" s="119" t="s">
        <v>99</v>
      </c>
      <c r="N2" s="119" t="s">
        <v>100</v>
      </c>
      <c r="O2" s="119" t="s">
        <v>101</v>
      </c>
      <c r="P2" s="119" t="s">
        <v>102</v>
      </c>
      <c r="Q2" s="119" t="s">
        <v>103</v>
      </c>
      <c r="R2" s="119" t="s">
        <v>104</v>
      </c>
      <c r="S2" s="119" t="s">
        <v>105</v>
      </c>
      <c r="T2" s="119" t="s">
        <v>106</v>
      </c>
      <c r="U2" s="119" t="s">
        <v>107</v>
      </c>
      <c r="V2" s="120" t="s">
        <v>108</v>
      </c>
      <c r="W2" s="119" t="s">
        <v>82</v>
      </c>
      <c r="X2" s="119" t="s">
        <v>25</v>
      </c>
    </row>
    <row r="3" spans="1:24" ht="15.75" customHeight="1" x14ac:dyDescent="0.2">
      <c r="A3" s="121" t="s">
        <v>22</v>
      </c>
      <c r="B3" s="121">
        <v>0</v>
      </c>
      <c r="C3" s="121">
        <v>4</v>
      </c>
      <c r="D3" s="121">
        <v>4</v>
      </c>
      <c r="E3" s="121">
        <v>4</v>
      </c>
      <c r="F3" s="121">
        <v>3</v>
      </c>
      <c r="G3" s="121">
        <v>4</v>
      </c>
      <c r="H3" s="121">
        <v>4</v>
      </c>
      <c r="I3" s="121">
        <v>4</v>
      </c>
      <c r="J3" s="121">
        <v>3</v>
      </c>
      <c r="K3" s="121">
        <v>5</v>
      </c>
      <c r="L3" s="121">
        <v>5</v>
      </c>
      <c r="M3" s="121">
        <v>4</v>
      </c>
      <c r="N3" s="121">
        <v>4</v>
      </c>
      <c r="O3" s="121">
        <v>3</v>
      </c>
      <c r="P3" s="121">
        <v>5</v>
      </c>
      <c r="Q3" s="121">
        <v>4</v>
      </c>
      <c r="R3" s="121">
        <v>3</v>
      </c>
      <c r="S3" s="121">
        <v>4</v>
      </c>
      <c r="T3" s="121">
        <v>4</v>
      </c>
      <c r="U3" s="121">
        <f>SUM(C3:T3)</f>
        <v>71</v>
      </c>
      <c r="V3" s="122"/>
      <c r="W3" s="121"/>
      <c r="X3" s="72"/>
    </row>
    <row r="4" spans="1:24" ht="15.75" customHeight="1" x14ac:dyDescent="0.2">
      <c r="A4" s="60" t="s">
        <v>31</v>
      </c>
      <c r="B4" s="123">
        <v>11.75</v>
      </c>
      <c r="C4" s="50">
        <v>6</v>
      </c>
      <c r="D4" s="50">
        <v>7</v>
      </c>
      <c r="E4" s="50">
        <v>5</v>
      </c>
      <c r="F4" s="50">
        <v>4</v>
      </c>
      <c r="G4" s="50">
        <v>6</v>
      </c>
      <c r="H4" s="50">
        <v>6</v>
      </c>
      <c r="I4" s="50">
        <v>5</v>
      </c>
      <c r="J4" s="50">
        <v>6</v>
      </c>
      <c r="K4" s="50">
        <v>5</v>
      </c>
      <c r="L4" s="50">
        <v>5</v>
      </c>
      <c r="M4" s="50">
        <v>5</v>
      </c>
      <c r="N4" s="50">
        <v>5</v>
      </c>
      <c r="O4" s="54">
        <v>2</v>
      </c>
      <c r="P4" s="50">
        <v>6</v>
      </c>
      <c r="Q4" s="50">
        <v>6</v>
      </c>
      <c r="R4" s="50">
        <v>3</v>
      </c>
      <c r="S4" s="50">
        <v>5</v>
      </c>
      <c r="T4" s="50">
        <v>5</v>
      </c>
      <c r="U4" s="50">
        <f t="shared" ref="U4:U14" si="0">SUM(C4:T4)</f>
        <v>92</v>
      </c>
      <c r="V4" s="125">
        <f t="shared" ref="V4:V14" si="1">U4-B4</f>
        <v>80.25</v>
      </c>
      <c r="W4" s="50">
        <v>19</v>
      </c>
      <c r="X4" s="50">
        <v>120</v>
      </c>
    </row>
    <row r="5" spans="1:24" ht="15.75" customHeight="1" x14ac:dyDescent="0.2">
      <c r="A5" s="60" t="s">
        <v>33</v>
      </c>
      <c r="B5" s="123">
        <v>11.625</v>
      </c>
      <c r="C5" s="50">
        <v>5</v>
      </c>
      <c r="D5" s="50">
        <v>5</v>
      </c>
      <c r="E5" s="50">
        <v>5</v>
      </c>
      <c r="F5" s="50">
        <v>3</v>
      </c>
      <c r="G5" s="50">
        <v>4</v>
      </c>
      <c r="H5" s="50">
        <v>4</v>
      </c>
      <c r="I5" s="50">
        <v>5</v>
      </c>
      <c r="J5" s="50">
        <v>3</v>
      </c>
      <c r="K5" s="50">
        <v>7</v>
      </c>
      <c r="L5" s="50">
        <v>6</v>
      </c>
      <c r="M5" s="50">
        <v>4</v>
      </c>
      <c r="N5" s="50">
        <v>5</v>
      </c>
      <c r="O5" s="50">
        <v>3</v>
      </c>
      <c r="P5" s="50">
        <v>5</v>
      </c>
      <c r="Q5" s="50">
        <v>4</v>
      </c>
      <c r="R5" s="50">
        <v>3</v>
      </c>
      <c r="S5" s="50">
        <v>5</v>
      </c>
      <c r="T5" s="50">
        <v>8</v>
      </c>
      <c r="U5" s="50">
        <f t="shared" si="0"/>
        <v>84</v>
      </c>
      <c r="V5" s="125">
        <f t="shared" si="1"/>
        <v>72.375</v>
      </c>
      <c r="W5" s="50">
        <v>8</v>
      </c>
      <c r="X5" s="50">
        <v>220</v>
      </c>
    </row>
    <row r="6" spans="1:24" ht="15.75" customHeight="1" x14ac:dyDescent="0.2">
      <c r="A6" s="60" t="s">
        <v>35</v>
      </c>
      <c r="B6" s="123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>
        <f t="shared" si="0"/>
        <v>0</v>
      </c>
      <c r="V6" s="125">
        <f t="shared" si="1"/>
        <v>0</v>
      </c>
      <c r="W6" s="50"/>
      <c r="X6" s="50"/>
    </row>
    <row r="7" spans="1:24" ht="15.75" customHeight="1" x14ac:dyDescent="0.2">
      <c r="A7" s="60" t="s">
        <v>37</v>
      </c>
      <c r="B7" s="123">
        <v>21.5625</v>
      </c>
      <c r="C7" s="50">
        <v>5</v>
      </c>
      <c r="D7" s="50">
        <v>4</v>
      </c>
      <c r="E7" s="50">
        <v>4</v>
      </c>
      <c r="F7" s="50">
        <v>4</v>
      </c>
      <c r="G7" s="50">
        <v>4</v>
      </c>
      <c r="H7" s="50">
        <v>4</v>
      </c>
      <c r="I7" s="50">
        <v>6</v>
      </c>
      <c r="J7" s="50">
        <v>5</v>
      </c>
      <c r="K7" s="50">
        <v>8</v>
      </c>
      <c r="L7" s="50">
        <v>6</v>
      </c>
      <c r="M7" s="50">
        <v>5</v>
      </c>
      <c r="N7" s="50">
        <v>5</v>
      </c>
      <c r="O7" s="50">
        <v>8</v>
      </c>
      <c r="P7" s="50">
        <v>5</v>
      </c>
      <c r="Q7" s="50">
        <v>5</v>
      </c>
      <c r="R7" s="50">
        <v>5</v>
      </c>
      <c r="S7" s="50">
        <v>7</v>
      </c>
      <c r="T7" s="50">
        <v>5</v>
      </c>
      <c r="U7" s="50">
        <f t="shared" si="0"/>
        <v>95</v>
      </c>
      <c r="V7" s="125">
        <f t="shared" si="1"/>
        <v>73.4375</v>
      </c>
      <c r="W7" s="50">
        <v>11</v>
      </c>
      <c r="X7" s="50">
        <v>190</v>
      </c>
    </row>
    <row r="8" spans="1:24" ht="15.75" customHeight="1" x14ac:dyDescent="0.2">
      <c r="A8" s="60" t="s">
        <v>39</v>
      </c>
      <c r="B8" s="123">
        <v>9.375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>
        <f t="shared" si="0"/>
        <v>0</v>
      </c>
      <c r="V8" s="125">
        <f t="shared" si="1"/>
        <v>-9.375</v>
      </c>
      <c r="W8" s="50"/>
      <c r="X8" s="50"/>
    </row>
    <row r="9" spans="1:24" ht="15.75" customHeight="1" x14ac:dyDescent="0.2">
      <c r="A9" s="60" t="s">
        <v>41</v>
      </c>
      <c r="B9" s="123">
        <v>9.5625</v>
      </c>
      <c r="C9" s="50">
        <v>5</v>
      </c>
      <c r="D9" s="50">
        <v>6</v>
      </c>
      <c r="E9" s="50">
        <v>5</v>
      </c>
      <c r="F9" s="50">
        <v>3</v>
      </c>
      <c r="G9" s="50">
        <v>4</v>
      </c>
      <c r="H9" s="54">
        <v>3</v>
      </c>
      <c r="I9" s="50">
        <v>5</v>
      </c>
      <c r="J9" s="50">
        <v>3</v>
      </c>
      <c r="K9" s="50">
        <v>5</v>
      </c>
      <c r="L9" s="50">
        <v>6</v>
      </c>
      <c r="M9" s="50">
        <v>5</v>
      </c>
      <c r="N9" s="50">
        <v>4</v>
      </c>
      <c r="O9" s="50">
        <v>3</v>
      </c>
      <c r="P9" s="50">
        <v>5</v>
      </c>
      <c r="Q9" s="50">
        <v>4</v>
      </c>
      <c r="R9" s="54">
        <v>2</v>
      </c>
      <c r="S9" s="66">
        <v>5</v>
      </c>
      <c r="T9" s="50">
        <v>4</v>
      </c>
      <c r="U9" s="50">
        <f t="shared" si="0"/>
        <v>77</v>
      </c>
      <c r="V9" s="125">
        <f t="shared" si="1"/>
        <v>67.4375</v>
      </c>
      <c r="W9" s="50">
        <v>3</v>
      </c>
      <c r="X9" s="50">
        <v>280</v>
      </c>
    </row>
    <row r="10" spans="1:24" ht="15.75" customHeight="1" x14ac:dyDescent="0.2">
      <c r="A10" s="60" t="s">
        <v>45</v>
      </c>
      <c r="B10" s="123">
        <v>12.75</v>
      </c>
      <c r="C10" s="50">
        <v>4</v>
      </c>
      <c r="D10" s="50">
        <v>5</v>
      </c>
      <c r="E10" s="50">
        <v>6</v>
      </c>
      <c r="F10" s="50">
        <v>3</v>
      </c>
      <c r="G10" s="50">
        <v>5</v>
      </c>
      <c r="H10" s="50">
        <v>7</v>
      </c>
      <c r="I10" s="50">
        <v>4</v>
      </c>
      <c r="J10" s="50">
        <v>4</v>
      </c>
      <c r="K10" s="50">
        <v>6</v>
      </c>
      <c r="L10" s="50">
        <v>5</v>
      </c>
      <c r="M10" s="50">
        <v>5</v>
      </c>
      <c r="N10" s="50">
        <v>4</v>
      </c>
      <c r="O10" s="50">
        <v>3</v>
      </c>
      <c r="P10" s="50">
        <v>6</v>
      </c>
      <c r="Q10" s="50">
        <v>6</v>
      </c>
      <c r="R10" s="50">
        <v>4</v>
      </c>
      <c r="S10" s="50">
        <v>4</v>
      </c>
      <c r="T10" s="50">
        <v>4</v>
      </c>
      <c r="U10" s="50">
        <f t="shared" si="0"/>
        <v>85</v>
      </c>
      <c r="V10" s="125">
        <f t="shared" si="1"/>
        <v>72.25</v>
      </c>
      <c r="W10" s="50">
        <v>8</v>
      </c>
      <c r="X10" s="50">
        <v>220</v>
      </c>
    </row>
    <row r="11" spans="1:24" ht="15.75" customHeight="1" x14ac:dyDescent="0.2">
      <c r="A11" s="60" t="s">
        <v>46</v>
      </c>
      <c r="B11" s="123">
        <v>13.125</v>
      </c>
      <c r="C11" s="50">
        <v>5</v>
      </c>
      <c r="D11" s="50">
        <v>5</v>
      </c>
      <c r="E11" s="50">
        <v>4</v>
      </c>
      <c r="F11" s="50">
        <v>4</v>
      </c>
      <c r="G11" s="50">
        <v>4</v>
      </c>
      <c r="H11" s="50">
        <v>4</v>
      </c>
      <c r="I11" s="50">
        <v>4</v>
      </c>
      <c r="J11" s="50">
        <v>4</v>
      </c>
      <c r="K11" s="50">
        <v>5</v>
      </c>
      <c r="L11" s="50">
        <v>6</v>
      </c>
      <c r="M11" s="50">
        <v>4</v>
      </c>
      <c r="N11" s="50">
        <v>5</v>
      </c>
      <c r="O11" s="54">
        <v>2</v>
      </c>
      <c r="P11" s="50">
        <v>7</v>
      </c>
      <c r="Q11" s="50">
        <v>5</v>
      </c>
      <c r="R11" s="50">
        <v>4</v>
      </c>
      <c r="S11" s="50">
        <v>6</v>
      </c>
      <c r="T11" s="50">
        <v>5</v>
      </c>
      <c r="U11" s="50">
        <f t="shared" si="0"/>
        <v>83</v>
      </c>
      <c r="V11" s="125">
        <f t="shared" si="1"/>
        <v>69.875</v>
      </c>
      <c r="W11" s="50">
        <v>5</v>
      </c>
      <c r="X11" s="50">
        <v>260</v>
      </c>
    </row>
    <row r="12" spans="1:24" ht="15.75" customHeight="1" x14ac:dyDescent="0.2">
      <c r="A12" s="60" t="s">
        <v>50</v>
      </c>
      <c r="B12" s="123">
        <v>18.75</v>
      </c>
      <c r="C12" s="50">
        <v>6</v>
      </c>
      <c r="D12" s="50">
        <v>7</v>
      </c>
      <c r="E12" s="50">
        <v>7</v>
      </c>
      <c r="F12" s="50">
        <v>5</v>
      </c>
      <c r="G12" s="50">
        <v>5</v>
      </c>
      <c r="H12" s="50">
        <v>5</v>
      </c>
      <c r="I12" s="50">
        <v>5</v>
      </c>
      <c r="J12" s="50">
        <v>3</v>
      </c>
      <c r="K12" s="50">
        <v>5</v>
      </c>
      <c r="L12" s="50">
        <v>6</v>
      </c>
      <c r="M12" s="50">
        <v>5</v>
      </c>
      <c r="N12" s="50">
        <v>5</v>
      </c>
      <c r="O12" s="50">
        <v>4</v>
      </c>
      <c r="P12" s="50">
        <v>6</v>
      </c>
      <c r="Q12" s="50">
        <v>4</v>
      </c>
      <c r="R12" s="50">
        <v>4</v>
      </c>
      <c r="S12" s="50">
        <v>5</v>
      </c>
      <c r="T12" s="50">
        <v>5</v>
      </c>
      <c r="U12" s="50">
        <f t="shared" si="0"/>
        <v>92</v>
      </c>
      <c r="V12" s="125">
        <f t="shared" si="1"/>
        <v>73.25</v>
      </c>
      <c r="W12" s="50">
        <v>11</v>
      </c>
      <c r="X12" s="50">
        <v>190</v>
      </c>
    </row>
    <row r="13" spans="1:24" ht="15.75" customHeight="1" x14ac:dyDescent="0.2">
      <c r="A13" s="60" t="s">
        <v>52</v>
      </c>
      <c r="B13" s="123">
        <v>20.4375</v>
      </c>
      <c r="C13" s="50">
        <v>4</v>
      </c>
      <c r="D13" s="50">
        <v>5</v>
      </c>
      <c r="E13" s="50">
        <v>4</v>
      </c>
      <c r="F13" s="50">
        <v>3</v>
      </c>
      <c r="G13" s="50">
        <v>4</v>
      </c>
      <c r="H13" s="50">
        <v>5</v>
      </c>
      <c r="I13" s="50">
        <v>6</v>
      </c>
      <c r="J13" s="54">
        <v>2</v>
      </c>
      <c r="K13" s="50">
        <v>7</v>
      </c>
      <c r="L13" s="50">
        <v>6</v>
      </c>
      <c r="M13" s="50">
        <v>6</v>
      </c>
      <c r="N13" s="50">
        <v>5</v>
      </c>
      <c r="O13" s="50">
        <v>5</v>
      </c>
      <c r="P13" s="50">
        <v>6</v>
      </c>
      <c r="Q13" s="50">
        <v>4</v>
      </c>
      <c r="R13" s="50">
        <v>4</v>
      </c>
      <c r="S13" s="50">
        <v>5</v>
      </c>
      <c r="T13" s="50">
        <v>4</v>
      </c>
      <c r="U13" s="50">
        <f t="shared" si="0"/>
        <v>85</v>
      </c>
      <c r="V13" s="125">
        <f t="shared" si="1"/>
        <v>64.5625</v>
      </c>
      <c r="W13" s="50">
        <v>1</v>
      </c>
      <c r="X13" s="50">
        <v>295</v>
      </c>
    </row>
    <row r="14" spans="1:24" ht="15.75" customHeight="1" x14ac:dyDescent="0.2">
      <c r="A14" s="60" t="s">
        <v>54</v>
      </c>
      <c r="B14" s="123">
        <v>14.625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>
        <f t="shared" si="0"/>
        <v>0</v>
      </c>
      <c r="V14" s="125">
        <f t="shared" si="1"/>
        <v>-14.625</v>
      </c>
      <c r="W14" s="50"/>
      <c r="X14" s="50"/>
    </row>
    <row r="15" spans="1:24" ht="15.75" customHeight="1" x14ac:dyDescent="0.2">
      <c r="A15" s="60" t="s">
        <v>56</v>
      </c>
      <c r="B15" s="123">
        <v>21</v>
      </c>
      <c r="C15" s="50">
        <v>4</v>
      </c>
      <c r="D15" s="50">
        <v>7</v>
      </c>
      <c r="E15" s="50">
        <v>5</v>
      </c>
      <c r="F15" s="54">
        <v>2</v>
      </c>
      <c r="G15" s="50">
        <v>4</v>
      </c>
      <c r="H15" s="50">
        <v>5</v>
      </c>
      <c r="I15" s="50">
        <v>5</v>
      </c>
      <c r="J15" s="50">
        <v>6</v>
      </c>
      <c r="K15" s="50">
        <v>6</v>
      </c>
      <c r="L15" s="50">
        <v>7</v>
      </c>
      <c r="M15" s="50">
        <v>5</v>
      </c>
      <c r="N15" s="50">
        <v>5</v>
      </c>
      <c r="O15" s="50">
        <v>3</v>
      </c>
      <c r="P15" s="50">
        <v>5</v>
      </c>
      <c r="Q15" s="50">
        <v>6</v>
      </c>
      <c r="R15" s="50">
        <v>4</v>
      </c>
      <c r="S15" s="50">
        <v>5</v>
      </c>
      <c r="T15" s="50">
        <v>6</v>
      </c>
      <c r="U15" s="50">
        <f>SUM(C15:T15)</f>
        <v>90</v>
      </c>
      <c r="V15" s="125">
        <f>U15-B15</f>
        <v>69</v>
      </c>
      <c r="W15" s="50">
        <v>4</v>
      </c>
      <c r="X15" s="50">
        <v>270</v>
      </c>
    </row>
    <row r="16" spans="1:24" ht="15.75" customHeight="1" x14ac:dyDescent="0.2">
      <c r="A16" s="60" t="s">
        <v>58</v>
      </c>
      <c r="B16" s="123">
        <v>12.75</v>
      </c>
      <c r="C16" s="50">
        <v>6</v>
      </c>
      <c r="D16" s="50">
        <v>5</v>
      </c>
      <c r="E16" s="50">
        <v>6</v>
      </c>
      <c r="F16" s="50">
        <v>4</v>
      </c>
      <c r="G16" s="50">
        <v>4</v>
      </c>
      <c r="H16" s="50">
        <v>4</v>
      </c>
      <c r="I16" s="50">
        <v>7</v>
      </c>
      <c r="J16" s="50">
        <v>3</v>
      </c>
      <c r="K16" s="50">
        <v>5</v>
      </c>
      <c r="L16" s="50">
        <v>7</v>
      </c>
      <c r="M16" s="50">
        <v>6</v>
      </c>
      <c r="N16" s="50">
        <v>4</v>
      </c>
      <c r="O16" s="50">
        <v>4</v>
      </c>
      <c r="P16" s="50">
        <v>5</v>
      </c>
      <c r="Q16" s="50">
        <v>4</v>
      </c>
      <c r="R16" s="50">
        <v>4</v>
      </c>
      <c r="S16" s="54">
        <v>3</v>
      </c>
      <c r="T16" s="50">
        <v>6</v>
      </c>
      <c r="U16" s="50">
        <f t="shared" ref="U16:U33" si="2">SUM(C16:T16)</f>
        <v>87</v>
      </c>
      <c r="V16" s="125">
        <f t="shared" ref="V16:V33" si="3">U16-B16</f>
        <v>74.25</v>
      </c>
      <c r="W16" s="50">
        <v>14</v>
      </c>
      <c r="X16" s="50">
        <v>165</v>
      </c>
    </row>
    <row r="17" spans="1:24" ht="15.75" customHeight="1" x14ac:dyDescent="0.2">
      <c r="A17" s="60" t="s">
        <v>60</v>
      </c>
      <c r="B17" s="123">
        <v>27.375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>
        <f t="shared" si="2"/>
        <v>0</v>
      </c>
      <c r="V17" s="125">
        <f t="shared" si="3"/>
        <v>-27.375</v>
      </c>
      <c r="W17" s="50"/>
      <c r="X17" s="50"/>
    </row>
    <row r="18" spans="1:24" ht="15.75" customHeight="1" x14ac:dyDescent="0.2">
      <c r="A18" s="60" t="s">
        <v>62</v>
      </c>
      <c r="B18" s="123">
        <v>23.625</v>
      </c>
      <c r="C18" s="50">
        <v>5</v>
      </c>
      <c r="D18" s="50">
        <v>6</v>
      </c>
      <c r="E18" s="50">
        <v>5</v>
      </c>
      <c r="F18" s="50">
        <v>5</v>
      </c>
      <c r="G18" s="50">
        <v>5</v>
      </c>
      <c r="H18" s="50">
        <v>5</v>
      </c>
      <c r="I18" s="50">
        <v>5</v>
      </c>
      <c r="J18" s="50">
        <v>4</v>
      </c>
      <c r="K18" s="50">
        <v>6</v>
      </c>
      <c r="L18" s="50">
        <v>7</v>
      </c>
      <c r="M18" s="50">
        <v>6</v>
      </c>
      <c r="N18" s="50">
        <v>6</v>
      </c>
      <c r="O18" s="50">
        <v>6</v>
      </c>
      <c r="P18" s="50">
        <v>6</v>
      </c>
      <c r="Q18" s="50">
        <v>6</v>
      </c>
      <c r="R18" s="50">
        <v>4</v>
      </c>
      <c r="S18" s="50">
        <v>5</v>
      </c>
      <c r="T18" s="50">
        <v>5</v>
      </c>
      <c r="U18" s="50">
        <f t="shared" si="2"/>
        <v>97</v>
      </c>
      <c r="V18" s="125">
        <f t="shared" si="3"/>
        <v>73.375</v>
      </c>
      <c r="W18" s="50">
        <v>11</v>
      </c>
      <c r="X18" s="50">
        <v>190</v>
      </c>
    </row>
    <row r="19" spans="1:24" ht="15.75" customHeight="1" x14ac:dyDescent="0.2">
      <c r="A19" s="60" t="s">
        <v>63</v>
      </c>
      <c r="B19" s="123">
        <v>13.125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>
        <f t="shared" si="2"/>
        <v>0</v>
      </c>
      <c r="V19" s="125">
        <f t="shared" si="3"/>
        <v>-13.125</v>
      </c>
      <c r="W19" s="50"/>
      <c r="X19" s="50"/>
    </row>
    <row r="20" spans="1:24" ht="15.75" customHeight="1" x14ac:dyDescent="0.2">
      <c r="A20" s="60" t="s">
        <v>64</v>
      </c>
      <c r="B20" s="123">
        <v>15</v>
      </c>
      <c r="C20" s="50">
        <v>6</v>
      </c>
      <c r="D20" s="50">
        <v>7</v>
      </c>
      <c r="E20" s="50">
        <v>5</v>
      </c>
      <c r="F20" s="50">
        <v>3</v>
      </c>
      <c r="G20" s="50">
        <v>4</v>
      </c>
      <c r="H20" s="50">
        <v>4</v>
      </c>
      <c r="I20" s="50">
        <v>5</v>
      </c>
      <c r="J20" s="50">
        <v>3</v>
      </c>
      <c r="K20" s="50">
        <v>6</v>
      </c>
      <c r="L20" s="50">
        <v>5</v>
      </c>
      <c r="M20" s="50">
        <v>4</v>
      </c>
      <c r="N20" s="50">
        <v>4</v>
      </c>
      <c r="O20" s="50">
        <v>6</v>
      </c>
      <c r="P20" s="50">
        <v>7</v>
      </c>
      <c r="Q20" s="50">
        <v>5</v>
      </c>
      <c r="R20" s="50">
        <v>4</v>
      </c>
      <c r="S20" s="50">
        <v>5</v>
      </c>
      <c r="T20" s="50">
        <v>8</v>
      </c>
      <c r="U20" s="50">
        <f t="shared" si="2"/>
        <v>91</v>
      </c>
      <c r="V20" s="125">
        <f t="shared" si="3"/>
        <v>76</v>
      </c>
      <c r="W20" s="50">
        <v>16</v>
      </c>
      <c r="X20" s="50">
        <v>150</v>
      </c>
    </row>
    <row r="21" spans="1:24" ht="15.75" customHeight="1" x14ac:dyDescent="0.2">
      <c r="A21" s="60" t="s">
        <v>65</v>
      </c>
      <c r="B21" s="123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>
        <f t="shared" si="2"/>
        <v>0</v>
      </c>
      <c r="V21" s="125">
        <f t="shared" si="3"/>
        <v>0</v>
      </c>
      <c r="W21" s="50"/>
      <c r="X21" s="50"/>
    </row>
    <row r="22" spans="1:24" ht="15.75" customHeight="1" x14ac:dyDescent="0.2">
      <c r="A22" s="60" t="s">
        <v>66</v>
      </c>
      <c r="B22" s="123">
        <v>39.75</v>
      </c>
      <c r="C22" s="50">
        <v>6</v>
      </c>
      <c r="D22" s="50">
        <v>7</v>
      </c>
      <c r="E22" s="50">
        <v>4</v>
      </c>
      <c r="F22" s="50">
        <v>5</v>
      </c>
      <c r="G22" s="50">
        <v>6</v>
      </c>
      <c r="H22" s="50">
        <v>6</v>
      </c>
      <c r="I22" s="50">
        <v>10</v>
      </c>
      <c r="J22" s="50">
        <v>7</v>
      </c>
      <c r="K22" s="50">
        <v>5</v>
      </c>
      <c r="L22" s="50">
        <v>10</v>
      </c>
      <c r="M22" s="50">
        <v>6</v>
      </c>
      <c r="N22" s="50">
        <v>5</v>
      </c>
      <c r="O22" s="50">
        <v>7</v>
      </c>
      <c r="P22" s="50">
        <v>8</v>
      </c>
      <c r="Q22" s="50">
        <v>7</v>
      </c>
      <c r="R22" s="50">
        <v>5</v>
      </c>
      <c r="S22" s="50">
        <v>8</v>
      </c>
      <c r="T22" s="50">
        <v>7</v>
      </c>
      <c r="U22" s="50">
        <f t="shared" si="2"/>
        <v>119</v>
      </c>
      <c r="V22" s="125">
        <f t="shared" si="3"/>
        <v>79.25</v>
      </c>
      <c r="W22" s="50">
        <v>18</v>
      </c>
      <c r="X22" s="50">
        <v>130</v>
      </c>
    </row>
    <row r="23" spans="1:24" ht="15.75" customHeight="1" x14ac:dyDescent="0.2">
      <c r="A23" s="60" t="s">
        <v>67</v>
      </c>
      <c r="B23" s="123">
        <v>10.3125</v>
      </c>
      <c r="C23" s="50">
        <v>4</v>
      </c>
      <c r="D23" s="50">
        <v>7</v>
      </c>
      <c r="E23" s="50">
        <v>5</v>
      </c>
      <c r="F23" s="50">
        <v>4</v>
      </c>
      <c r="G23" s="50">
        <v>5</v>
      </c>
      <c r="H23" s="50">
        <v>4</v>
      </c>
      <c r="I23" s="50">
        <v>5</v>
      </c>
      <c r="J23" s="50">
        <v>3</v>
      </c>
      <c r="K23" s="50">
        <v>7</v>
      </c>
      <c r="L23" s="50">
        <v>7</v>
      </c>
      <c r="M23" s="54">
        <v>3</v>
      </c>
      <c r="N23" s="50">
        <v>4</v>
      </c>
      <c r="O23" s="54">
        <v>2</v>
      </c>
      <c r="P23" s="54">
        <v>4</v>
      </c>
      <c r="Q23" s="50">
        <v>4</v>
      </c>
      <c r="R23" s="50">
        <v>3</v>
      </c>
      <c r="S23" s="50">
        <v>5</v>
      </c>
      <c r="T23" s="50">
        <v>5</v>
      </c>
      <c r="U23" s="50">
        <f t="shared" si="2"/>
        <v>81</v>
      </c>
      <c r="V23" s="125">
        <f t="shared" si="3"/>
        <v>70.6875</v>
      </c>
      <c r="W23" s="50">
        <v>6</v>
      </c>
      <c r="X23" s="50">
        <v>245</v>
      </c>
    </row>
    <row r="24" spans="1:24" ht="15.75" customHeight="1" x14ac:dyDescent="0.2">
      <c r="A24" s="60" t="s">
        <v>68</v>
      </c>
      <c r="B24" s="123">
        <v>14.4375</v>
      </c>
      <c r="C24" s="50">
        <v>4</v>
      </c>
      <c r="D24" s="50">
        <v>7</v>
      </c>
      <c r="E24" s="50">
        <v>5</v>
      </c>
      <c r="F24" s="50">
        <v>5</v>
      </c>
      <c r="G24" s="50">
        <v>5</v>
      </c>
      <c r="H24" s="50">
        <v>6</v>
      </c>
      <c r="I24" s="50">
        <v>4</v>
      </c>
      <c r="J24" s="50">
        <v>4</v>
      </c>
      <c r="K24" s="50">
        <v>5</v>
      </c>
      <c r="L24" s="50">
        <v>5</v>
      </c>
      <c r="M24" s="50">
        <v>6</v>
      </c>
      <c r="N24" s="50">
        <v>5</v>
      </c>
      <c r="O24" s="50">
        <v>3</v>
      </c>
      <c r="P24" s="50">
        <v>7</v>
      </c>
      <c r="Q24" s="50">
        <v>5</v>
      </c>
      <c r="R24" s="50">
        <v>4</v>
      </c>
      <c r="S24" s="50">
        <v>6</v>
      </c>
      <c r="T24" s="50">
        <v>6</v>
      </c>
      <c r="U24" s="50">
        <f t="shared" si="2"/>
        <v>92</v>
      </c>
      <c r="V24" s="125">
        <f t="shared" si="3"/>
        <v>77.5625</v>
      </c>
      <c r="W24" s="50">
        <v>17</v>
      </c>
      <c r="X24" s="50">
        <v>140</v>
      </c>
    </row>
    <row r="25" spans="1:24" ht="15.75" customHeight="1" x14ac:dyDescent="0.2">
      <c r="A25" s="60" t="s">
        <v>69</v>
      </c>
      <c r="B25" s="123">
        <v>23.5</v>
      </c>
      <c r="C25" s="50">
        <v>8</v>
      </c>
      <c r="D25" s="50">
        <v>6</v>
      </c>
      <c r="E25" s="50">
        <v>6</v>
      </c>
      <c r="F25" s="50">
        <v>4</v>
      </c>
      <c r="G25" s="50">
        <v>4</v>
      </c>
      <c r="H25" s="50">
        <v>5</v>
      </c>
      <c r="I25" s="50">
        <v>5</v>
      </c>
      <c r="J25" s="50">
        <v>3</v>
      </c>
      <c r="K25" s="50">
        <v>6</v>
      </c>
      <c r="L25" s="50">
        <v>5</v>
      </c>
      <c r="M25" s="50">
        <v>6</v>
      </c>
      <c r="N25" s="50">
        <v>6</v>
      </c>
      <c r="O25" s="50">
        <v>4</v>
      </c>
      <c r="P25" s="50">
        <v>5</v>
      </c>
      <c r="Q25" s="50">
        <v>7</v>
      </c>
      <c r="R25" s="50">
        <v>4</v>
      </c>
      <c r="S25" s="50">
        <v>6</v>
      </c>
      <c r="T25" s="50">
        <v>5</v>
      </c>
      <c r="U25" s="50">
        <f t="shared" si="2"/>
        <v>95</v>
      </c>
      <c r="V25" s="125">
        <f t="shared" si="3"/>
        <v>71.5</v>
      </c>
      <c r="W25" s="50">
        <v>8</v>
      </c>
      <c r="X25" s="50">
        <v>220</v>
      </c>
    </row>
    <row r="26" spans="1:24" ht="15.75" customHeight="1" x14ac:dyDescent="0.2">
      <c r="A26" s="60" t="s">
        <v>70</v>
      </c>
      <c r="B26" s="123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f t="shared" si="2"/>
        <v>0</v>
      </c>
      <c r="V26" s="125">
        <f t="shared" si="3"/>
        <v>0</v>
      </c>
      <c r="W26" s="50"/>
      <c r="X26" s="50"/>
    </row>
    <row r="27" spans="1:24" ht="15.75" customHeight="1" x14ac:dyDescent="0.2">
      <c r="A27" s="60" t="s">
        <v>71</v>
      </c>
      <c r="B27" s="123">
        <v>12</v>
      </c>
      <c r="C27" s="50">
        <v>5</v>
      </c>
      <c r="D27" s="50">
        <v>4</v>
      </c>
      <c r="E27" s="50">
        <v>5</v>
      </c>
      <c r="F27" s="50">
        <v>4</v>
      </c>
      <c r="G27" s="50">
        <v>5</v>
      </c>
      <c r="H27" s="50">
        <v>6</v>
      </c>
      <c r="I27" s="50">
        <v>5</v>
      </c>
      <c r="J27" s="50">
        <v>3</v>
      </c>
      <c r="K27" s="50">
        <v>5</v>
      </c>
      <c r="L27" s="50">
        <v>6</v>
      </c>
      <c r="M27" s="50">
        <v>6</v>
      </c>
      <c r="N27" s="54">
        <v>3</v>
      </c>
      <c r="O27" s="50">
        <v>5</v>
      </c>
      <c r="P27" s="50">
        <v>6</v>
      </c>
      <c r="Q27" s="50">
        <v>4</v>
      </c>
      <c r="R27" s="50">
        <v>4</v>
      </c>
      <c r="S27" s="50">
        <v>4</v>
      </c>
      <c r="T27" s="50">
        <v>6</v>
      </c>
      <c r="U27" s="50">
        <f t="shared" si="2"/>
        <v>86</v>
      </c>
      <c r="V27" s="125">
        <f t="shared" si="3"/>
        <v>74</v>
      </c>
      <c r="W27" s="50">
        <v>14</v>
      </c>
      <c r="X27" s="50">
        <v>165</v>
      </c>
    </row>
    <row r="28" spans="1:24" ht="15.75" customHeight="1" x14ac:dyDescent="0.2">
      <c r="A28" s="60" t="s">
        <v>72</v>
      </c>
      <c r="B28" s="123">
        <v>23.25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>
        <f t="shared" si="2"/>
        <v>0</v>
      </c>
      <c r="V28" s="125">
        <f t="shared" si="3"/>
        <v>-23.25</v>
      </c>
      <c r="W28" s="50"/>
      <c r="X28" s="50"/>
    </row>
    <row r="29" spans="1:24" ht="15.75" customHeight="1" x14ac:dyDescent="0.2">
      <c r="A29" s="60" t="s">
        <v>73</v>
      </c>
      <c r="B29" s="123">
        <v>26.25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>
        <f t="shared" si="2"/>
        <v>0</v>
      </c>
      <c r="V29" s="125">
        <f t="shared" si="3"/>
        <v>-26.25</v>
      </c>
      <c r="W29" s="50"/>
      <c r="X29" s="50"/>
    </row>
    <row r="30" spans="1:24" ht="15.75" customHeight="1" x14ac:dyDescent="0.2">
      <c r="A30" s="60" t="s">
        <v>74</v>
      </c>
      <c r="B30" s="123">
        <v>18.75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>
        <f t="shared" si="2"/>
        <v>0</v>
      </c>
      <c r="V30" s="125">
        <f t="shared" si="3"/>
        <v>-18.75</v>
      </c>
      <c r="W30" s="50"/>
      <c r="X30" s="50"/>
    </row>
    <row r="31" spans="1:24" ht="15.75" customHeight="1" x14ac:dyDescent="0.2">
      <c r="A31" s="60" t="s">
        <v>75</v>
      </c>
      <c r="B31" s="123">
        <v>18.5625</v>
      </c>
      <c r="C31" s="50">
        <v>4</v>
      </c>
      <c r="D31" s="50">
        <v>6</v>
      </c>
      <c r="E31" s="50">
        <v>4</v>
      </c>
      <c r="F31" s="50">
        <v>3</v>
      </c>
      <c r="G31" s="50">
        <v>4</v>
      </c>
      <c r="H31" s="50">
        <v>7</v>
      </c>
      <c r="I31" s="50">
        <v>4</v>
      </c>
      <c r="J31" s="50">
        <v>5</v>
      </c>
      <c r="K31" s="50">
        <v>5</v>
      </c>
      <c r="L31" s="50">
        <v>8</v>
      </c>
      <c r="M31" s="50">
        <v>4</v>
      </c>
      <c r="N31" s="50">
        <v>5</v>
      </c>
      <c r="O31" s="50">
        <v>4</v>
      </c>
      <c r="P31" s="50">
        <v>7</v>
      </c>
      <c r="Q31" s="50">
        <v>5</v>
      </c>
      <c r="R31" s="50">
        <v>4</v>
      </c>
      <c r="S31" s="50">
        <v>5</v>
      </c>
      <c r="T31" s="50">
        <v>5</v>
      </c>
      <c r="U31" s="50">
        <f t="shared" si="2"/>
        <v>89</v>
      </c>
      <c r="V31" s="125">
        <f t="shared" si="3"/>
        <v>70.4375</v>
      </c>
      <c r="W31" s="50">
        <v>5</v>
      </c>
      <c r="X31" s="50">
        <v>260</v>
      </c>
    </row>
    <row r="32" spans="1:24" ht="15.75" customHeight="1" x14ac:dyDescent="0.2">
      <c r="A32" s="60" t="s">
        <v>114</v>
      </c>
      <c r="B32" s="123">
        <v>22.3125</v>
      </c>
      <c r="C32" s="50">
        <v>6</v>
      </c>
      <c r="D32" s="50">
        <v>5</v>
      </c>
      <c r="E32" s="50">
        <v>6</v>
      </c>
      <c r="F32" s="50">
        <v>3</v>
      </c>
      <c r="G32" s="50">
        <v>6</v>
      </c>
      <c r="H32" s="50">
        <v>7</v>
      </c>
      <c r="I32" s="50">
        <v>4</v>
      </c>
      <c r="J32" s="50">
        <v>4</v>
      </c>
      <c r="K32" s="50">
        <v>5</v>
      </c>
      <c r="L32" s="50">
        <v>6</v>
      </c>
      <c r="M32" s="50">
        <v>5</v>
      </c>
      <c r="N32" s="50">
        <v>5</v>
      </c>
      <c r="O32" s="50">
        <v>3</v>
      </c>
      <c r="P32" s="50">
        <v>6</v>
      </c>
      <c r="Q32" s="50">
        <v>5</v>
      </c>
      <c r="R32" s="50">
        <v>5</v>
      </c>
      <c r="S32" s="50">
        <v>6</v>
      </c>
      <c r="T32" s="50">
        <v>6</v>
      </c>
      <c r="U32" s="50">
        <f t="shared" si="2"/>
        <v>93</v>
      </c>
      <c r="V32" s="125">
        <f t="shared" si="3"/>
        <v>70.6875</v>
      </c>
      <c r="W32" s="50">
        <v>6</v>
      </c>
      <c r="X32" s="50">
        <v>245</v>
      </c>
    </row>
    <row r="33" spans="1:24" ht="15.75" customHeight="1" x14ac:dyDescent="0.2">
      <c r="A33" s="60" t="s">
        <v>77</v>
      </c>
      <c r="B33" s="123">
        <v>23.25</v>
      </c>
      <c r="C33" s="50">
        <v>5</v>
      </c>
      <c r="D33" s="50">
        <v>4</v>
      </c>
      <c r="E33" s="50">
        <v>4</v>
      </c>
      <c r="F33" s="50">
        <v>4</v>
      </c>
      <c r="G33" s="50">
        <v>5</v>
      </c>
      <c r="H33" s="50">
        <v>4</v>
      </c>
      <c r="I33" s="50">
        <v>6</v>
      </c>
      <c r="J33" s="50">
        <v>4</v>
      </c>
      <c r="K33" s="50">
        <v>8</v>
      </c>
      <c r="L33" s="50">
        <v>7</v>
      </c>
      <c r="M33" s="50">
        <v>5</v>
      </c>
      <c r="N33" s="50">
        <v>5</v>
      </c>
      <c r="O33" s="50">
        <v>4</v>
      </c>
      <c r="P33" s="50">
        <v>6</v>
      </c>
      <c r="Q33" s="50">
        <v>5</v>
      </c>
      <c r="R33" s="50">
        <v>4</v>
      </c>
      <c r="S33" s="50">
        <v>4</v>
      </c>
      <c r="T33" s="50">
        <v>4</v>
      </c>
      <c r="U33" s="50">
        <f t="shared" si="2"/>
        <v>88</v>
      </c>
      <c r="V33" s="125">
        <f t="shared" si="3"/>
        <v>64.75</v>
      </c>
      <c r="W33" s="50">
        <v>1</v>
      </c>
      <c r="X33" s="50">
        <v>295</v>
      </c>
    </row>
    <row r="34" spans="1:24" ht="15.75" customHeight="1" x14ac:dyDescent="0.2">
      <c r="A34" s="73" t="s">
        <v>109</v>
      </c>
      <c r="B34" s="127">
        <v>400</v>
      </c>
      <c r="C34" s="50"/>
      <c r="D34" s="50"/>
      <c r="E34" s="50"/>
      <c r="F34" s="62" t="s">
        <v>166</v>
      </c>
      <c r="G34" s="62"/>
      <c r="H34" s="62" t="s">
        <v>112</v>
      </c>
      <c r="I34" s="62"/>
      <c r="J34" s="62" t="s">
        <v>193</v>
      </c>
      <c r="K34" s="62"/>
      <c r="L34" s="62"/>
      <c r="M34" s="62" t="s">
        <v>153</v>
      </c>
      <c r="N34" s="62" t="s">
        <v>192</v>
      </c>
      <c r="O34" s="62"/>
      <c r="P34" s="62" t="s">
        <v>153</v>
      </c>
      <c r="Q34" s="62"/>
      <c r="R34" s="62" t="s">
        <v>112</v>
      </c>
      <c r="S34" s="62" t="s">
        <v>155</v>
      </c>
      <c r="T34" s="50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0"/>
  <sheetViews>
    <sheetView topLeftCell="A6" workbookViewId="0">
      <selection activeCell="B34" sqref="B34"/>
    </sheetView>
  </sheetViews>
  <sheetFormatPr baseColWidth="10" defaultColWidth="11.1640625" defaultRowHeight="15" customHeight="1" x14ac:dyDescent="0.2"/>
  <cols>
    <col min="1" max="1" width="18.83203125" customWidth="1"/>
    <col min="2" max="17" width="10.5" customWidth="1"/>
    <col min="18" max="18" width="10.5" style="133" customWidth="1"/>
    <col min="19" max="26" width="10.5" customWidth="1"/>
  </cols>
  <sheetData>
    <row r="1" spans="1:24" ht="77" customHeight="1" x14ac:dyDescent="0.2">
      <c r="A1" s="182" t="s">
        <v>118</v>
      </c>
      <c r="B1" s="179"/>
      <c r="C1" s="179"/>
      <c r="D1" s="179"/>
      <c r="H1" s="25" t="s">
        <v>119</v>
      </c>
    </row>
    <row r="2" spans="1:24" ht="28" customHeight="1" x14ac:dyDescent="0.2">
      <c r="A2" s="26" t="s">
        <v>1</v>
      </c>
      <c r="B2" s="27" t="s">
        <v>21</v>
      </c>
      <c r="C2" s="27" t="s">
        <v>89</v>
      </c>
      <c r="D2" s="27" t="s">
        <v>90</v>
      </c>
      <c r="E2" s="27" t="s">
        <v>91</v>
      </c>
      <c r="F2" s="27" t="s">
        <v>92</v>
      </c>
      <c r="G2" s="27" t="s">
        <v>93</v>
      </c>
      <c r="H2" s="27" t="s">
        <v>94</v>
      </c>
      <c r="I2" s="27" t="s">
        <v>95</v>
      </c>
      <c r="J2" s="27" t="s">
        <v>96</v>
      </c>
      <c r="K2" s="27" t="s">
        <v>97</v>
      </c>
      <c r="L2" s="27" t="s">
        <v>98</v>
      </c>
      <c r="M2" s="27" t="s">
        <v>99</v>
      </c>
      <c r="N2" s="27" t="s">
        <v>100</v>
      </c>
      <c r="O2" s="27" t="s">
        <v>101</v>
      </c>
      <c r="P2" s="27" t="s">
        <v>102</v>
      </c>
      <c r="Q2" s="27" t="s">
        <v>103</v>
      </c>
      <c r="R2" s="27" t="s">
        <v>104</v>
      </c>
      <c r="S2" s="27" t="s">
        <v>105</v>
      </c>
      <c r="T2" s="27" t="s">
        <v>106</v>
      </c>
      <c r="U2" s="27" t="s">
        <v>107</v>
      </c>
      <c r="V2" s="28" t="s">
        <v>108</v>
      </c>
      <c r="W2" s="27" t="s">
        <v>82</v>
      </c>
      <c r="X2" s="27" t="s">
        <v>25</v>
      </c>
    </row>
    <row r="3" spans="1:24" ht="15.75" customHeight="1" x14ac:dyDescent="0.2">
      <c r="A3" s="46" t="s">
        <v>22</v>
      </c>
      <c r="B3" s="46">
        <v>0</v>
      </c>
      <c r="C3" s="46">
        <v>5</v>
      </c>
      <c r="D3" s="46">
        <v>3</v>
      </c>
      <c r="E3" s="46">
        <v>4</v>
      </c>
      <c r="F3" s="46">
        <v>5</v>
      </c>
      <c r="G3" s="46">
        <v>4</v>
      </c>
      <c r="H3" s="46">
        <v>4</v>
      </c>
      <c r="I3" s="46">
        <v>3</v>
      </c>
      <c r="J3" s="46">
        <v>4</v>
      </c>
      <c r="K3" s="46">
        <v>4</v>
      </c>
      <c r="L3" s="46">
        <v>5</v>
      </c>
      <c r="M3" s="46">
        <v>4</v>
      </c>
      <c r="N3" s="46">
        <v>4</v>
      </c>
      <c r="O3" s="46">
        <v>5</v>
      </c>
      <c r="P3" s="46">
        <v>4</v>
      </c>
      <c r="Q3" s="46">
        <v>3</v>
      </c>
      <c r="R3" s="46">
        <v>4</v>
      </c>
      <c r="S3" s="46">
        <v>3</v>
      </c>
      <c r="T3" s="46">
        <v>4</v>
      </c>
      <c r="U3" s="46">
        <f>SUM(C3:T3)</f>
        <v>72</v>
      </c>
      <c r="V3" s="47"/>
      <c r="W3" s="46"/>
      <c r="X3" s="65"/>
    </row>
    <row r="4" spans="1:24" ht="15.75" customHeight="1" x14ac:dyDescent="0.2">
      <c r="A4" s="60" t="s">
        <v>31</v>
      </c>
      <c r="B4" s="125">
        <v>12.75</v>
      </c>
      <c r="C4" s="50">
        <v>6</v>
      </c>
      <c r="D4" s="50">
        <v>3</v>
      </c>
      <c r="E4" s="50">
        <v>4</v>
      </c>
      <c r="F4" s="50">
        <v>5</v>
      </c>
      <c r="G4" s="50">
        <v>4</v>
      </c>
      <c r="H4" s="50">
        <v>4</v>
      </c>
      <c r="I4" s="50">
        <v>5</v>
      </c>
      <c r="J4" s="50">
        <v>5</v>
      </c>
      <c r="K4" s="50">
        <v>4</v>
      </c>
      <c r="L4" s="50">
        <v>5</v>
      </c>
      <c r="M4" s="50">
        <v>5</v>
      </c>
      <c r="N4" s="50">
        <v>6</v>
      </c>
      <c r="O4" s="50">
        <v>6</v>
      </c>
      <c r="P4" s="50">
        <v>4</v>
      </c>
      <c r="Q4" s="50">
        <v>3</v>
      </c>
      <c r="R4" s="50">
        <v>5</v>
      </c>
      <c r="S4" s="50">
        <v>4</v>
      </c>
      <c r="T4" s="50">
        <v>5</v>
      </c>
      <c r="U4" s="66">
        <f t="shared" ref="U4:U32" si="0">SUM(C4:T4)</f>
        <v>83</v>
      </c>
      <c r="V4" s="137">
        <f t="shared" ref="V4:V32" si="1">U4-B4</f>
        <v>70.25</v>
      </c>
      <c r="W4" s="50">
        <v>1</v>
      </c>
      <c r="X4" s="50">
        <v>442.5</v>
      </c>
    </row>
    <row r="5" spans="1:24" ht="15.75" customHeight="1" x14ac:dyDescent="0.2">
      <c r="A5" s="60" t="s">
        <v>33</v>
      </c>
      <c r="B5" s="125">
        <v>11.25</v>
      </c>
      <c r="C5" s="50">
        <v>7</v>
      </c>
      <c r="D5" s="50">
        <v>4</v>
      </c>
      <c r="E5" s="50">
        <v>5</v>
      </c>
      <c r="F5" s="50">
        <v>5</v>
      </c>
      <c r="G5" s="50">
        <v>5</v>
      </c>
      <c r="H5" s="50">
        <v>5</v>
      </c>
      <c r="I5" s="50">
        <v>5</v>
      </c>
      <c r="J5" s="50">
        <v>4</v>
      </c>
      <c r="K5" s="50">
        <v>4</v>
      </c>
      <c r="L5" s="50">
        <v>6</v>
      </c>
      <c r="M5" s="50">
        <v>4</v>
      </c>
      <c r="N5" s="50">
        <v>5</v>
      </c>
      <c r="O5" s="50">
        <v>6</v>
      </c>
      <c r="P5" s="50">
        <v>4</v>
      </c>
      <c r="Q5" s="54">
        <v>2</v>
      </c>
      <c r="R5" s="50">
        <v>4</v>
      </c>
      <c r="S5" s="50">
        <v>5</v>
      </c>
      <c r="T5" s="50">
        <v>4</v>
      </c>
      <c r="U5" s="66">
        <f t="shared" si="0"/>
        <v>84</v>
      </c>
      <c r="V5" s="137">
        <f t="shared" si="1"/>
        <v>72.75</v>
      </c>
      <c r="W5" s="50">
        <v>8</v>
      </c>
      <c r="X5" s="50">
        <v>340</v>
      </c>
    </row>
    <row r="6" spans="1:24" ht="15.75" customHeight="1" x14ac:dyDescent="0.2">
      <c r="A6" s="60" t="s">
        <v>35</v>
      </c>
      <c r="B6" s="125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6">
        <f t="shared" si="0"/>
        <v>0</v>
      </c>
      <c r="V6" s="137">
        <f t="shared" si="1"/>
        <v>0</v>
      </c>
      <c r="W6" s="50"/>
      <c r="X6" s="50"/>
    </row>
    <row r="7" spans="1:24" ht="15.75" customHeight="1" x14ac:dyDescent="0.2">
      <c r="A7" s="60" t="s">
        <v>37</v>
      </c>
      <c r="B7" s="125">
        <v>20.85</v>
      </c>
      <c r="C7" s="50">
        <v>8</v>
      </c>
      <c r="D7" s="50">
        <v>4</v>
      </c>
      <c r="E7" s="50">
        <v>5</v>
      </c>
      <c r="F7" s="50">
        <v>8</v>
      </c>
      <c r="G7" s="50">
        <v>5</v>
      </c>
      <c r="H7" s="50">
        <v>6</v>
      </c>
      <c r="I7" s="50">
        <v>4</v>
      </c>
      <c r="J7" s="50">
        <v>4</v>
      </c>
      <c r="K7" s="50">
        <v>6</v>
      </c>
      <c r="L7" s="50">
        <v>8</v>
      </c>
      <c r="M7" s="50">
        <v>5</v>
      </c>
      <c r="N7" s="50">
        <v>6</v>
      </c>
      <c r="O7" s="50">
        <v>6</v>
      </c>
      <c r="P7" s="50">
        <v>6</v>
      </c>
      <c r="Q7" s="50">
        <v>5</v>
      </c>
      <c r="R7" s="50">
        <v>4</v>
      </c>
      <c r="S7" s="50">
        <v>4</v>
      </c>
      <c r="T7" s="50">
        <v>6</v>
      </c>
      <c r="U7" s="66">
        <f t="shared" si="0"/>
        <v>100</v>
      </c>
      <c r="V7" s="137">
        <f t="shared" si="1"/>
        <v>79.150000000000006</v>
      </c>
      <c r="W7" s="50">
        <v>15</v>
      </c>
      <c r="X7" s="50">
        <v>235</v>
      </c>
    </row>
    <row r="8" spans="1:24" ht="15.75" customHeight="1" x14ac:dyDescent="0.2">
      <c r="A8" s="60" t="s">
        <v>39</v>
      </c>
      <c r="B8" s="125">
        <v>9.375</v>
      </c>
      <c r="C8" s="50">
        <v>5</v>
      </c>
      <c r="D8" s="50">
        <v>4</v>
      </c>
      <c r="E8" s="50">
        <v>4</v>
      </c>
      <c r="F8" s="50">
        <v>6</v>
      </c>
      <c r="G8" s="50">
        <v>6</v>
      </c>
      <c r="H8" s="50">
        <v>4</v>
      </c>
      <c r="I8" s="50">
        <v>4</v>
      </c>
      <c r="J8" s="50">
        <v>5</v>
      </c>
      <c r="K8" s="50">
        <v>6</v>
      </c>
      <c r="L8" s="50">
        <v>7</v>
      </c>
      <c r="M8" s="50">
        <v>5</v>
      </c>
      <c r="N8" s="50">
        <v>6</v>
      </c>
      <c r="O8" s="50">
        <v>5</v>
      </c>
      <c r="P8" s="50">
        <v>5</v>
      </c>
      <c r="Q8" s="50">
        <v>4</v>
      </c>
      <c r="R8" s="50">
        <v>6</v>
      </c>
      <c r="S8" s="50">
        <v>6</v>
      </c>
      <c r="T8" s="50">
        <v>5</v>
      </c>
      <c r="U8" s="66">
        <f t="shared" si="0"/>
        <v>93</v>
      </c>
      <c r="V8" s="137">
        <f t="shared" si="1"/>
        <v>83.625</v>
      </c>
      <c r="W8" s="50">
        <v>18</v>
      </c>
      <c r="X8" s="50">
        <v>190</v>
      </c>
    </row>
    <row r="9" spans="1:24" ht="15.75" customHeight="1" x14ac:dyDescent="0.2">
      <c r="A9" s="60" t="s">
        <v>41</v>
      </c>
      <c r="B9" s="125">
        <v>8.5499999999999989</v>
      </c>
      <c r="C9" s="50">
        <v>6</v>
      </c>
      <c r="D9" s="50">
        <v>4</v>
      </c>
      <c r="E9" s="50">
        <v>5</v>
      </c>
      <c r="F9" s="50">
        <v>5</v>
      </c>
      <c r="G9" s="50">
        <v>4</v>
      </c>
      <c r="H9" s="50">
        <v>5</v>
      </c>
      <c r="I9" s="50">
        <v>4</v>
      </c>
      <c r="J9" s="50">
        <v>4</v>
      </c>
      <c r="K9" s="50">
        <v>5</v>
      </c>
      <c r="L9" s="50">
        <v>7</v>
      </c>
      <c r="M9" s="50">
        <v>4</v>
      </c>
      <c r="N9" s="50">
        <v>4</v>
      </c>
      <c r="O9" s="50">
        <v>6</v>
      </c>
      <c r="P9" s="50">
        <v>5</v>
      </c>
      <c r="Q9" s="50">
        <v>4</v>
      </c>
      <c r="R9" s="50">
        <v>5</v>
      </c>
      <c r="S9" s="50">
        <v>4</v>
      </c>
      <c r="T9" s="50">
        <v>4</v>
      </c>
      <c r="U9" s="66">
        <f t="shared" si="0"/>
        <v>85</v>
      </c>
      <c r="V9" s="137">
        <f t="shared" si="1"/>
        <v>76.45</v>
      </c>
      <c r="W9" s="50">
        <v>12</v>
      </c>
      <c r="X9" s="50">
        <v>280</v>
      </c>
    </row>
    <row r="10" spans="1:24" ht="15.75" customHeight="1" x14ac:dyDescent="0.2">
      <c r="A10" s="60" t="s">
        <v>45</v>
      </c>
      <c r="B10" s="125">
        <v>12.3</v>
      </c>
      <c r="C10" s="50">
        <v>6</v>
      </c>
      <c r="D10" s="50">
        <v>4</v>
      </c>
      <c r="E10" s="50">
        <v>4</v>
      </c>
      <c r="F10" s="50">
        <v>5</v>
      </c>
      <c r="G10" s="50">
        <v>4</v>
      </c>
      <c r="H10" s="50">
        <v>4</v>
      </c>
      <c r="I10" s="50">
        <v>4</v>
      </c>
      <c r="J10" s="50">
        <v>4</v>
      </c>
      <c r="K10" s="50">
        <v>7</v>
      </c>
      <c r="L10" s="54">
        <v>4</v>
      </c>
      <c r="M10" s="50">
        <v>6</v>
      </c>
      <c r="N10" s="50">
        <v>5</v>
      </c>
      <c r="O10" s="50">
        <v>5</v>
      </c>
      <c r="P10" s="50">
        <v>5</v>
      </c>
      <c r="Q10" s="50">
        <v>4</v>
      </c>
      <c r="R10" s="50">
        <v>4</v>
      </c>
      <c r="S10" s="50">
        <v>4</v>
      </c>
      <c r="T10" s="50">
        <v>5</v>
      </c>
      <c r="U10" s="66">
        <f t="shared" si="0"/>
        <v>84</v>
      </c>
      <c r="V10" s="137">
        <f t="shared" si="1"/>
        <v>71.7</v>
      </c>
      <c r="W10" s="50">
        <v>5</v>
      </c>
      <c r="X10" s="50">
        <v>370</v>
      </c>
    </row>
    <row r="11" spans="1:24" ht="15.75" customHeight="1" x14ac:dyDescent="0.2">
      <c r="A11" s="60" t="s">
        <v>46</v>
      </c>
      <c r="B11" s="125">
        <v>12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66">
        <v>87</v>
      </c>
      <c r="V11" s="137">
        <f t="shared" si="1"/>
        <v>75</v>
      </c>
      <c r="W11" s="50">
        <v>11</v>
      </c>
      <c r="X11" s="50">
        <v>295</v>
      </c>
    </row>
    <row r="12" spans="1:24" ht="15.75" customHeight="1" x14ac:dyDescent="0.2">
      <c r="A12" s="60" t="s">
        <v>50</v>
      </c>
      <c r="B12" s="125">
        <v>18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66">
        <f t="shared" si="0"/>
        <v>0</v>
      </c>
      <c r="V12" s="137">
        <f t="shared" si="1"/>
        <v>-18</v>
      </c>
      <c r="W12" s="50"/>
      <c r="X12" s="50"/>
    </row>
    <row r="13" spans="1:24" ht="15.75" customHeight="1" x14ac:dyDescent="0.2">
      <c r="A13" s="60" t="s">
        <v>52</v>
      </c>
      <c r="B13" s="125">
        <v>18.450000000000003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66">
        <f t="shared" si="0"/>
        <v>0</v>
      </c>
      <c r="V13" s="137">
        <f t="shared" si="1"/>
        <v>-18.450000000000003</v>
      </c>
      <c r="W13" s="50"/>
      <c r="X13" s="50"/>
    </row>
    <row r="14" spans="1:24" ht="15.75" customHeight="1" x14ac:dyDescent="0.2">
      <c r="A14" s="60" t="s">
        <v>54</v>
      </c>
      <c r="B14" s="125">
        <v>14.625</v>
      </c>
      <c r="C14" s="50">
        <v>7</v>
      </c>
      <c r="D14" s="50">
        <v>5</v>
      </c>
      <c r="E14" s="50">
        <v>4</v>
      </c>
      <c r="F14" s="50">
        <v>6</v>
      </c>
      <c r="G14" s="50">
        <v>6</v>
      </c>
      <c r="H14" s="50">
        <v>5</v>
      </c>
      <c r="I14" s="50">
        <v>5</v>
      </c>
      <c r="J14" s="50">
        <v>6</v>
      </c>
      <c r="K14" s="50">
        <v>5</v>
      </c>
      <c r="L14" s="50">
        <v>7</v>
      </c>
      <c r="M14" s="50">
        <v>5</v>
      </c>
      <c r="N14" s="50">
        <v>4</v>
      </c>
      <c r="O14" s="50">
        <v>5</v>
      </c>
      <c r="P14" s="50">
        <v>5</v>
      </c>
      <c r="Q14" s="50">
        <v>5</v>
      </c>
      <c r="R14" s="50">
        <v>5</v>
      </c>
      <c r="S14" s="54">
        <v>2</v>
      </c>
      <c r="T14" s="50">
        <v>6</v>
      </c>
      <c r="U14" s="66">
        <f t="shared" si="0"/>
        <v>93</v>
      </c>
      <c r="V14" s="137">
        <f t="shared" si="1"/>
        <v>78.375</v>
      </c>
      <c r="W14" s="50">
        <v>14</v>
      </c>
      <c r="X14" s="50">
        <v>250</v>
      </c>
    </row>
    <row r="15" spans="1:24" ht="15.75" customHeight="1" x14ac:dyDescent="0.2">
      <c r="A15" s="60" t="s">
        <v>56</v>
      </c>
      <c r="B15" s="125">
        <v>19.649999999999999</v>
      </c>
      <c r="C15" s="50">
        <v>6</v>
      </c>
      <c r="D15" s="50">
        <v>4</v>
      </c>
      <c r="E15" s="50">
        <v>6</v>
      </c>
      <c r="F15" s="50">
        <v>6</v>
      </c>
      <c r="G15" s="50">
        <v>7</v>
      </c>
      <c r="H15" s="50">
        <v>5</v>
      </c>
      <c r="I15" s="50">
        <v>3</v>
      </c>
      <c r="J15" s="50">
        <v>5</v>
      </c>
      <c r="K15" s="50">
        <v>5</v>
      </c>
      <c r="L15" s="50">
        <v>8</v>
      </c>
      <c r="M15" s="50">
        <v>4</v>
      </c>
      <c r="N15" s="50">
        <v>4</v>
      </c>
      <c r="O15" s="50">
        <v>5</v>
      </c>
      <c r="P15" s="50">
        <v>7</v>
      </c>
      <c r="Q15" s="50">
        <v>3</v>
      </c>
      <c r="R15" s="50">
        <v>4</v>
      </c>
      <c r="S15" s="50">
        <v>5</v>
      </c>
      <c r="T15" s="50">
        <v>5</v>
      </c>
      <c r="U15" s="66">
        <f t="shared" si="0"/>
        <v>92</v>
      </c>
      <c r="V15" s="137">
        <f t="shared" si="1"/>
        <v>72.349999999999994</v>
      </c>
      <c r="W15" s="50">
        <v>5</v>
      </c>
      <c r="X15" s="50">
        <v>370</v>
      </c>
    </row>
    <row r="16" spans="1:24" ht="15.75" customHeight="1" x14ac:dyDescent="0.2">
      <c r="A16" s="60" t="s">
        <v>58</v>
      </c>
      <c r="B16" s="125">
        <v>12.600000000000001</v>
      </c>
      <c r="C16" s="50">
        <v>6</v>
      </c>
      <c r="D16" s="50">
        <v>5</v>
      </c>
      <c r="E16" s="50">
        <v>5</v>
      </c>
      <c r="F16" s="50">
        <v>6</v>
      </c>
      <c r="G16" s="50">
        <v>6</v>
      </c>
      <c r="H16" s="50">
        <v>5</v>
      </c>
      <c r="I16" s="50">
        <v>3</v>
      </c>
      <c r="J16" s="50">
        <v>5</v>
      </c>
      <c r="K16" s="50">
        <v>4</v>
      </c>
      <c r="L16" s="50">
        <v>6</v>
      </c>
      <c r="M16" s="50">
        <v>5</v>
      </c>
      <c r="N16" s="50">
        <v>6</v>
      </c>
      <c r="O16" s="50">
        <v>6</v>
      </c>
      <c r="P16" s="50">
        <v>4</v>
      </c>
      <c r="Q16" s="50">
        <v>5</v>
      </c>
      <c r="R16" s="50">
        <v>4</v>
      </c>
      <c r="S16" s="50">
        <v>3</v>
      </c>
      <c r="T16" s="50">
        <v>6</v>
      </c>
      <c r="U16" s="66">
        <f t="shared" si="0"/>
        <v>90</v>
      </c>
      <c r="V16" s="137">
        <f t="shared" si="1"/>
        <v>77.400000000000006</v>
      </c>
      <c r="W16" s="50">
        <v>13</v>
      </c>
      <c r="X16" s="50">
        <v>265</v>
      </c>
    </row>
    <row r="17" spans="1:24" ht="15.75" customHeight="1" x14ac:dyDescent="0.2">
      <c r="A17" s="60" t="s">
        <v>60</v>
      </c>
      <c r="B17" s="125">
        <v>27.375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66">
        <f t="shared" si="0"/>
        <v>0</v>
      </c>
      <c r="V17" s="137">
        <f t="shared" si="1"/>
        <v>-27.375</v>
      </c>
      <c r="W17" s="50"/>
      <c r="X17" s="50"/>
    </row>
    <row r="18" spans="1:24" ht="15.75" customHeight="1" x14ac:dyDescent="0.2">
      <c r="A18" s="60" t="s">
        <v>62</v>
      </c>
      <c r="B18" s="125">
        <v>22.799999999999997</v>
      </c>
      <c r="C18" s="50">
        <v>5</v>
      </c>
      <c r="D18" s="50">
        <v>4</v>
      </c>
      <c r="E18" s="50">
        <v>5</v>
      </c>
      <c r="F18" s="50">
        <v>8</v>
      </c>
      <c r="G18" s="50">
        <v>6</v>
      </c>
      <c r="H18" s="50">
        <v>5</v>
      </c>
      <c r="I18" s="50">
        <v>5</v>
      </c>
      <c r="J18" s="50">
        <v>6</v>
      </c>
      <c r="K18" s="50">
        <v>5</v>
      </c>
      <c r="L18" s="50">
        <v>8</v>
      </c>
      <c r="M18" s="50">
        <v>7</v>
      </c>
      <c r="N18" s="50">
        <v>6</v>
      </c>
      <c r="O18" s="50">
        <v>5</v>
      </c>
      <c r="P18" s="50">
        <v>8</v>
      </c>
      <c r="Q18" s="50">
        <v>4</v>
      </c>
      <c r="R18" s="50">
        <v>4</v>
      </c>
      <c r="S18" s="50">
        <v>4</v>
      </c>
      <c r="T18" s="50">
        <v>8</v>
      </c>
      <c r="U18" s="66">
        <f t="shared" si="0"/>
        <v>103</v>
      </c>
      <c r="V18" s="137">
        <f t="shared" si="1"/>
        <v>80.2</v>
      </c>
      <c r="W18" s="50">
        <v>16</v>
      </c>
      <c r="X18" s="50">
        <v>220</v>
      </c>
    </row>
    <row r="19" spans="1:24" ht="15.75" customHeight="1" x14ac:dyDescent="0.2">
      <c r="A19" s="60" t="s">
        <v>63</v>
      </c>
      <c r="B19" s="125">
        <v>13.125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66">
        <f t="shared" si="0"/>
        <v>0</v>
      </c>
      <c r="V19" s="137">
        <f t="shared" si="1"/>
        <v>-13.125</v>
      </c>
      <c r="W19" s="50"/>
      <c r="X19" s="50"/>
    </row>
    <row r="20" spans="1:24" ht="15.75" customHeight="1" x14ac:dyDescent="0.2">
      <c r="A20" s="60" t="s">
        <v>64</v>
      </c>
      <c r="B20" s="125">
        <v>15</v>
      </c>
      <c r="C20" s="50">
        <v>7</v>
      </c>
      <c r="D20" s="50">
        <v>3</v>
      </c>
      <c r="E20" s="50">
        <v>6</v>
      </c>
      <c r="F20" s="50">
        <v>6</v>
      </c>
      <c r="G20" s="50">
        <v>6</v>
      </c>
      <c r="H20" s="50">
        <v>5</v>
      </c>
      <c r="I20" s="50">
        <v>3</v>
      </c>
      <c r="J20" s="50">
        <v>5</v>
      </c>
      <c r="K20" s="50">
        <v>6</v>
      </c>
      <c r="L20" s="50">
        <v>5</v>
      </c>
      <c r="M20" s="50">
        <v>6</v>
      </c>
      <c r="N20" s="50">
        <v>5</v>
      </c>
      <c r="O20" s="50">
        <v>5</v>
      </c>
      <c r="P20" s="50">
        <v>7</v>
      </c>
      <c r="Q20" s="50">
        <v>4</v>
      </c>
      <c r="R20" s="50">
        <v>7</v>
      </c>
      <c r="S20" s="50">
        <v>6</v>
      </c>
      <c r="T20" s="50">
        <v>6</v>
      </c>
      <c r="U20" s="66">
        <f t="shared" si="0"/>
        <v>98</v>
      </c>
      <c r="V20" s="137">
        <f t="shared" si="1"/>
        <v>83</v>
      </c>
      <c r="W20" s="50">
        <v>17</v>
      </c>
      <c r="X20" s="50">
        <v>205</v>
      </c>
    </row>
    <row r="21" spans="1:24" ht="15.75" customHeight="1" x14ac:dyDescent="0.2">
      <c r="A21" s="60" t="s">
        <v>65</v>
      </c>
      <c r="B21" s="125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66">
        <f t="shared" si="0"/>
        <v>0</v>
      </c>
      <c r="V21" s="137">
        <f t="shared" si="1"/>
        <v>0</v>
      </c>
      <c r="W21" s="50"/>
      <c r="X21" s="50"/>
    </row>
    <row r="22" spans="1:24" ht="15.75" customHeight="1" x14ac:dyDescent="0.2">
      <c r="A22" s="60" t="s">
        <v>66</v>
      </c>
      <c r="B22" s="125">
        <v>37.65</v>
      </c>
      <c r="C22" s="50">
        <v>6</v>
      </c>
      <c r="D22" s="50">
        <v>5</v>
      </c>
      <c r="E22" s="50">
        <v>4</v>
      </c>
      <c r="F22" s="50">
        <v>6</v>
      </c>
      <c r="G22" s="50">
        <v>8</v>
      </c>
      <c r="H22" s="50">
        <v>5</v>
      </c>
      <c r="I22" s="50">
        <v>6</v>
      </c>
      <c r="J22" s="50">
        <v>5</v>
      </c>
      <c r="K22" s="50">
        <v>9</v>
      </c>
      <c r="L22" s="50">
        <v>7</v>
      </c>
      <c r="M22" s="50">
        <v>6</v>
      </c>
      <c r="N22" s="50">
        <v>5</v>
      </c>
      <c r="O22" s="50">
        <v>7</v>
      </c>
      <c r="P22" s="50">
        <v>5</v>
      </c>
      <c r="Q22" s="50">
        <v>5</v>
      </c>
      <c r="R22" s="50">
        <v>7</v>
      </c>
      <c r="S22" s="50">
        <v>5</v>
      </c>
      <c r="T22" s="50">
        <v>7</v>
      </c>
      <c r="U22" s="66">
        <f t="shared" si="0"/>
        <v>108</v>
      </c>
      <c r="V22" s="137">
        <f t="shared" si="1"/>
        <v>70.349999999999994</v>
      </c>
      <c r="W22" s="50">
        <v>1</v>
      </c>
      <c r="X22" s="50">
        <v>442.5</v>
      </c>
    </row>
    <row r="23" spans="1:24" ht="15.75" customHeight="1" x14ac:dyDescent="0.2">
      <c r="A23" s="60" t="s">
        <v>67</v>
      </c>
      <c r="B23" s="125">
        <v>9.75</v>
      </c>
      <c r="C23" s="54">
        <v>4</v>
      </c>
      <c r="D23" s="50">
        <v>4</v>
      </c>
      <c r="E23" s="50">
        <v>5</v>
      </c>
      <c r="F23" s="54">
        <v>4</v>
      </c>
      <c r="G23" s="50">
        <v>5</v>
      </c>
      <c r="H23" s="50">
        <v>5</v>
      </c>
      <c r="I23" s="50">
        <v>5</v>
      </c>
      <c r="J23" s="50">
        <v>6</v>
      </c>
      <c r="K23" s="50">
        <v>5</v>
      </c>
      <c r="L23" s="50">
        <v>6</v>
      </c>
      <c r="M23" s="50">
        <v>4</v>
      </c>
      <c r="N23" s="50">
        <v>5</v>
      </c>
      <c r="O23" s="54">
        <v>4</v>
      </c>
      <c r="P23" s="50">
        <v>5</v>
      </c>
      <c r="Q23" s="50">
        <v>4</v>
      </c>
      <c r="R23" s="50">
        <v>4</v>
      </c>
      <c r="S23" s="54">
        <v>2</v>
      </c>
      <c r="T23" s="50">
        <v>5</v>
      </c>
      <c r="U23" s="66">
        <f t="shared" si="0"/>
        <v>82</v>
      </c>
      <c r="V23" s="137">
        <f t="shared" si="1"/>
        <v>72.25</v>
      </c>
      <c r="W23" s="50">
        <v>5</v>
      </c>
      <c r="X23" s="50">
        <v>370</v>
      </c>
    </row>
    <row r="24" spans="1:24" ht="15.75" customHeight="1" x14ac:dyDescent="0.2">
      <c r="A24" s="60" t="s">
        <v>68</v>
      </c>
      <c r="B24" s="125">
        <v>14.700000000000001</v>
      </c>
      <c r="C24" s="50">
        <v>6</v>
      </c>
      <c r="D24" s="50">
        <v>4</v>
      </c>
      <c r="E24" s="50">
        <v>4</v>
      </c>
      <c r="F24" s="50">
        <v>5</v>
      </c>
      <c r="G24" s="50">
        <v>9</v>
      </c>
      <c r="H24" s="50">
        <v>5</v>
      </c>
      <c r="I24" s="50">
        <v>5</v>
      </c>
      <c r="J24" s="50">
        <v>4</v>
      </c>
      <c r="K24" s="50">
        <v>5</v>
      </c>
      <c r="L24" s="50">
        <v>7</v>
      </c>
      <c r="M24" s="50">
        <v>4</v>
      </c>
      <c r="N24" s="50">
        <v>7</v>
      </c>
      <c r="O24" s="50">
        <v>7</v>
      </c>
      <c r="P24" s="50">
        <v>5</v>
      </c>
      <c r="Q24" s="50">
        <v>3</v>
      </c>
      <c r="R24" s="50">
        <v>5</v>
      </c>
      <c r="S24" s="50">
        <v>9</v>
      </c>
      <c r="T24" s="50">
        <v>5</v>
      </c>
      <c r="U24" s="66">
        <f t="shared" si="0"/>
        <v>99</v>
      </c>
      <c r="V24" s="137">
        <f t="shared" si="1"/>
        <v>84.3</v>
      </c>
      <c r="W24" s="50"/>
      <c r="X24" s="50"/>
    </row>
    <row r="25" spans="1:24" ht="15.75" customHeight="1" x14ac:dyDescent="0.2">
      <c r="A25" s="60" t="s">
        <v>69</v>
      </c>
      <c r="B25" s="125">
        <v>22.125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66">
        <f t="shared" si="0"/>
        <v>0</v>
      </c>
      <c r="V25" s="137">
        <f t="shared" si="1"/>
        <v>-22.125</v>
      </c>
      <c r="W25" s="50"/>
      <c r="X25" s="50"/>
    </row>
    <row r="26" spans="1:24" ht="15.75" customHeight="1" x14ac:dyDescent="0.2">
      <c r="A26" s="60" t="s">
        <v>70</v>
      </c>
      <c r="B26" s="125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66">
        <f t="shared" si="0"/>
        <v>0</v>
      </c>
      <c r="V26" s="137">
        <f t="shared" si="1"/>
        <v>0</v>
      </c>
      <c r="W26" s="50"/>
      <c r="X26" s="50"/>
    </row>
    <row r="27" spans="1:24" ht="15.75" customHeight="1" x14ac:dyDescent="0.2">
      <c r="A27" s="60" t="s">
        <v>71</v>
      </c>
      <c r="B27" s="125">
        <v>11.850000000000001</v>
      </c>
      <c r="C27" s="50">
        <v>5</v>
      </c>
      <c r="D27" s="50">
        <v>3</v>
      </c>
      <c r="E27" s="50">
        <v>6</v>
      </c>
      <c r="F27" s="50">
        <v>6</v>
      </c>
      <c r="G27" s="50">
        <v>4</v>
      </c>
      <c r="H27" s="50">
        <v>4</v>
      </c>
      <c r="I27" s="50">
        <v>4</v>
      </c>
      <c r="J27" s="50">
        <v>5</v>
      </c>
      <c r="K27" s="50">
        <v>5</v>
      </c>
      <c r="L27" s="50">
        <v>5</v>
      </c>
      <c r="M27" s="50">
        <v>5</v>
      </c>
      <c r="N27" s="50">
        <v>4</v>
      </c>
      <c r="O27" s="50">
        <v>5</v>
      </c>
      <c r="P27" s="50">
        <v>5</v>
      </c>
      <c r="Q27" s="50">
        <v>5</v>
      </c>
      <c r="R27" s="50">
        <v>5</v>
      </c>
      <c r="S27" s="50">
        <v>3</v>
      </c>
      <c r="T27" s="50">
        <v>4</v>
      </c>
      <c r="U27" s="66">
        <f t="shared" si="0"/>
        <v>83</v>
      </c>
      <c r="V27" s="137">
        <f t="shared" si="1"/>
        <v>71.150000000000006</v>
      </c>
      <c r="W27" s="50">
        <v>3</v>
      </c>
      <c r="X27" s="50">
        <v>412.5</v>
      </c>
    </row>
    <row r="28" spans="1:24" ht="15.75" customHeight="1" x14ac:dyDescent="0.2">
      <c r="A28" s="60" t="s">
        <v>72</v>
      </c>
      <c r="B28" s="125">
        <v>23.25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66">
        <f t="shared" si="0"/>
        <v>0</v>
      </c>
      <c r="V28" s="137">
        <f t="shared" si="1"/>
        <v>-23.25</v>
      </c>
      <c r="W28" s="50"/>
      <c r="X28" s="50"/>
    </row>
    <row r="29" spans="1:24" ht="15.75" customHeight="1" x14ac:dyDescent="0.2">
      <c r="A29" s="60" t="s">
        <v>73</v>
      </c>
      <c r="B29" s="125">
        <v>26.25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66">
        <f t="shared" si="0"/>
        <v>0</v>
      </c>
      <c r="V29" s="137">
        <f t="shared" si="1"/>
        <v>-26.25</v>
      </c>
      <c r="W29" s="50"/>
      <c r="X29" s="50"/>
    </row>
    <row r="30" spans="1:24" ht="15.75" customHeight="1" x14ac:dyDescent="0.2">
      <c r="A30" s="60" t="s">
        <v>74</v>
      </c>
      <c r="B30" s="125">
        <v>18.75</v>
      </c>
      <c r="C30" s="50">
        <v>7</v>
      </c>
      <c r="D30" s="50">
        <v>3</v>
      </c>
      <c r="E30" s="50">
        <v>4</v>
      </c>
      <c r="F30" s="54">
        <v>4</v>
      </c>
      <c r="G30" s="50">
        <v>7</v>
      </c>
      <c r="H30" s="50">
        <v>5</v>
      </c>
      <c r="I30" s="50">
        <v>5</v>
      </c>
      <c r="J30" s="50">
        <v>4</v>
      </c>
      <c r="K30" s="50">
        <v>4</v>
      </c>
      <c r="L30" s="50">
        <v>7</v>
      </c>
      <c r="M30" s="50">
        <v>6</v>
      </c>
      <c r="N30" s="50">
        <v>4</v>
      </c>
      <c r="O30" s="50">
        <v>7</v>
      </c>
      <c r="P30" s="50">
        <v>8</v>
      </c>
      <c r="Q30" s="50">
        <v>5</v>
      </c>
      <c r="R30" s="50">
        <v>5</v>
      </c>
      <c r="S30" s="50">
        <v>3</v>
      </c>
      <c r="T30" s="50">
        <v>5</v>
      </c>
      <c r="U30" s="66">
        <f t="shared" si="0"/>
        <v>93</v>
      </c>
      <c r="V30" s="137">
        <f t="shared" si="1"/>
        <v>74.25</v>
      </c>
      <c r="W30" s="50">
        <v>9</v>
      </c>
      <c r="X30" s="50">
        <v>317.5</v>
      </c>
    </row>
    <row r="31" spans="1:24" ht="15.75" customHeight="1" x14ac:dyDescent="0.2">
      <c r="A31" s="60" t="s">
        <v>75</v>
      </c>
      <c r="B31" s="125">
        <v>17.55</v>
      </c>
      <c r="C31" s="50">
        <v>7</v>
      </c>
      <c r="D31" s="50">
        <v>4</v>
      </c>
      <c r="E31" s="50">
        <v>6</v>
      </c>
      <c r="F31" s="50">
        <v>7</v>
      </c>
      <c r="G31" s="50">
        <v>7</v>
      </c>
      <c r="H31" s="50">
        <v>6</v>
      </c>
      <c r="I31" s="50">
        <v>4</v>
      </c>
      <c r="J31" s="50">
        <v>6</v>
      </c>
      <c r="K31" s="50">
        <v>5</v>
      </c>
      <c r="L31" s="50">
        <v>6</v>
      </c>
      <c r="M31" s="50">
        <v>4</v>
      </c>
      <c r="N31" s="50">
        <v>5</v>
      </c>
      <c r="O31" s="50">
        <v>6</v>
      </c>
      <c r="P31" s="50">
        <v>6</v>
      </c>
      <c r="Q31" s="50">
        <v>4</v>
      </c>
      <c r="R31" s="50">
        <v>6</v>
      </c>
      <c r="S31" s="50">
        <v>5</v>
      </c>
      <c r="T31" s="50">
        <v>6</v>
      </c>
      <c r="U31" s="66">
        <f t="shared" si="0"/>
        <v>100</v>
      </c>
      <c r="V31" s="137">
        <f t="shared" si="1"/>
        <v>82.45</v>
      </c>
      <c r="W31" s="50">
        <v>16</v>
      </c>
      <c r="X31" s="50">
        <v>220</v>
      </c>
    </row>
    <row r="32" spans="1:24" ht="15.75" customHeight="1" x14ac:dyDescent="0.2">
      <c r="A32" s="60" t="s">
        <v>114</v>
      </c>
      <c r="B32" s="125">
        <v>21.15</v>
      </c>
      <c r="C32" s="50">
        <v>7</v>
      </c>
      <c r="D32" s="50">
        <v>5</v>
      </c>
      <c r="E32" s="50">
        <v>6</v>
      </c>
      <c r="F32" s="50">
        <v>6</v>
      </c>
      <c r="G32" s="50">
        <v>5</v>
      </c>
      <c r="H32" s="50">
        <v>7</v>
      </c>
      <c r="I32" s="50">
        <v>3</v>
      </c>
      <c r="J32" s="50">
        <v>4</v>
      </c>
      <c r="K32" s="50">
        <v>5</v>
      </c>
      <c r="L32" s="50">
        <v>5</v>
      </c>
      <c r="M32" s="50">
        <v>5</v>
      </c>
      <c r="N32" s="50">
        <v>4</v>
      </c>
      <c r="O32" s="50">
        <v>6</v>
      </c>
      <c r="P32" s="50">
        <v>5</v>
      </c>
      <c r="Q32" s="50">
        <v>5</v>
      </c>
      <c r="R32" s="50">
        <v>5</v>
      </c>
      <c r="S32" s="50">
        <v>3</v>
      </c>
      <c r="T32" s="50">
        <v>6</v>
      </c>
      <c r="U32" s="66">
        <f t="shared" si="0"/>
        <v>92</v>
      </c>
      <c r="V32" s="137">
        <f t="shared" si="1"/>
        <v>70.849999999999994</v>
      </c>
      <c r="W32" s="50">
        <v>3</v>
      </c>
      <c r="X32" s="50">
        <v>412.5</v>
      </c>
    </row>
    <row r="33" spans="1:24" ht="15.75" customHeight="1" x14ac:dyDescent="0.2">
      <c r="A33" s="60" t="s">
        <v>77</v>
      </c>
      <c r="B33" s="125">
        <v>21.15</v>
      </c>
      <c r="C33" s="50">
        <v>5</v>
      </c>
      <c r="D33" s="50">
        <v>3</v>
      </c>
      <c r="E33" s="50">
        <v>7</v>
      </c>
      <c r="F33" s="50">
        <v>7</v>
      </c>
      <c r="G33" s="50">
        <v>5</v>
      </c>
      <c r="H33" s="50">
        <v>6</v>
      </c>
      <c r="I33" s="50">
        <v>4</v>
      </c>
      <c r="J33" s="50">
        <v>4</v>
      </c>
      <c r="K33" s="50">
        <v>5</v>
      </c>
      <c r="L33" s="50">
        <v>8</v>
      </c>
      <c r="M33" s="50">
        <v>6</v>
      </c>
      <c r="N33" s="50">
        <v>5</v>
      </c>
      <c r="O33" s="50">
        <v>6</v>
      </c>
      <c r="P33" s="50">
        <v>6</v>
      </c>
      <c r="Q33" s="50">
        <v>4</v>
      </c>
      <c r="R33" s="50">
        <v>6</v>
      </c>
      <c r="S33" s="50">
        <v>4</v>
      </c>
      <c r="T33" s="50">
        <v>4</v>
      </c>
      <c r="U33" s="66">
        <f>SUM(C33:T33)</f>
        <v>95</v>
      </c>
      <c r="V33" s="137">
        <f>U33-B33</f>
        <v>73.849999999999994</v>
      </c>
      <c r="W33" s="50">
        <v>9</v>
      </c>
      <c r="X33" s="50">
        <v>317.5</v>
      </c>
    </row>
    <row r="34" spans="1:24" s="136" customFormat="1" ht="15.75" customHeight="1" x14ac:dyDescent="0.2">
      <c r="A34" s="134" t="s">
        <v>109</v>
      </c>
      <c r="B34" s="126">
        <v>360</v>
      </c>
      <c r="C34" s="135" t="s">
        <v>153</v>
      </c>
      <c r="D34" s="84"/>
      <c r="E34" s="84"/>
      <c r="F34" s="135"/>
      <c r="G34" s="84"/>
      <c r="H34" s="84"/>
      <c r="I34" s="84"/>
      <c r="J34" s="84"/>
      <c r="K34" s="84"/>
      <c r="L34" s="135" t="s">
        <v>151</v>
      </c>
      <c r="M34" s="84"/>
      <c r="N34" s="84"/>
      <c r="O34" s="135" t="s">
        <v>153</v>
      </c>
      <c r="P34" s="84"/>
      <c r="Q34" s="135" t="s">
        <v>194</v>
      </c>
      <c r="R34" s="50"/>
      <c r="S34" s="135"/>
      <c r="T34" s="84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00"/>
  <sheetViews>
    <sheetView topLeftCell="A7" zoomScaleNormal="100" workbookViewId="0">
      <selection activeCell="D39" sqref="D39"/>
    </sheetView>
  </sheetViews>
  <sheetFormatPr baseColWidth="10" defaultColWidth="11.1640625" defaultRowHeight="15" customHeight="1" x14ac:dyDescent="0.2"/>
  <cols>
    <col min="1" max="1" width="23.83203125" customWidth="1"/>
    <col min="2" max="26" width="10.5" customWidth="1"/>
  </cols>
  <sheetData>
    <row r="1" spans="1:24" ht="88.5" customHeight="1" x14ac:dyDescent="0.2">
      <c r="A1" s="183" t="s">
        <v>120</v>
      </c>
      <c r="B1" s="184"/>
      <c r="C1" s="184"/>
      <c r="D1" s="184"/>
      <c r="E1" s="56"/>
      <c r="F1" s="56"/>
      <c r="G1" s="142" t="s">
        <v>88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26" customHeight="1" x14ac:dyDescent="0.2">
      <c r="A2" s="141" t="s">
        <v>1</v>
      </c>
      <c r="B2" s="44" t="s">
        <v>21</v>
      </c>
      <c r="C2" s="44" t="s">
        <v>89</v>
      </c>
      <c r="D2" s="44" t="s">
        <v>90</v>
      </c>
      <c r="E2" s="44" t="s">
        <v>91</v>
      </c>
      <c r="F2" s="44" t="s">
        <v>92</v>
      </c>
      <c r="G2" s="44" t="s">
        <v>93</v>
      </c>
      <c r="H2" s="44" t="s">
        <v>94</v>
      </c>
      <c r="I2" s="44" t="s">
        <v>95</v>
      </c>
      <c r="J2" s="44" t="s">
        <v>96</v>
      </c>
      <c r="K2" s="44" t="s">
        <v>97</v>
      </c>
      <c r="L2" s="44" t="s">
        <v>98</v>
      </c>
      <c r="M2" s="44" t="s">
        <v>99</v>
      </c>
      <c r="N2" s="44" t="s">
        <v>100</v>
      </c>
      <c r="O2" s="44" t="s">
        <v>195</v>
      </c>
      <c r="P2" s="44" t="s">
        <v>102</v>
      </c>
      <c r="Q2" s="44" t="s">
        <v>103</v>
      </c>
      <c r="R2" s="44" t="s">
        <v>104</v>
      </c>
      <c r="S2" s="44" t="s">
        <v>105</v>
      </c>
      <c r="T2" s="44" t="s">
        <v>106</v>
      </c>
      <c r="U2" s="44" t="s">
        <v>107</v>
      </c>
      <c r="V2" s="143" t="s">
        <v>108</v>
      </c>
      <c r="W2" s="44" t="s">
        <v>82</v>
      </c>
      <c r="X2" s="44" t="s">
        <v>25</v>
      </c>
    </row>
    <row r="3" spans="1:24" ht="15.75" customHeight="1" x14ac:dyDescent="0.2">
      <c r="A3" s="141" t="s">
        <v>22</v>
      </c>
      <c r="B3" s="121">
        <v>0</v>
      </c>
      <c r="C3" s="121">
        <v>5</v>
      </c>
      <c r="D3" s="121">
        <v>3</v>
      </c>
      <c r="E3" s="121">
        <v>4</v>
      </c>
      <c r="F3" s="121">
        <v>4</v>
      </c>
      <c r="G3" s="121">
        <v>3</v>
      </c>
      <c r="H3" s="121">
        <v>5</v>
      </c>
      <c r="I3" s="121">
        <v>3</v>
      </c>
      <c r="J3" s="121">
        <v>4</v>
      </c>
      <c r="K3" s="121">
        <v>5</v>
      </c>
      <c r="L3" s="121">
        <v>4</v>
      </c>
      <c r="M3" s="121">
        <v>3</v>
      </c>
      <c r="N3" s="121">
        <v>4</v>
      </c>
      <c r="O3" s="121">
        <v>4</v>
      </c>
      <c r="P3" s="121">
        <v>5</v>
      </c>
      <c r="Q3" s="121">
        <v>4</v>
      </c>
      <c r="R3" s="121">
        <v>3</v>
      </c>
      <c r="S3" s="121">
        <v>5</v>
      </c>
      <c r="T3" s="121">
        <v>4</v>
      </c>
      <c r="U3" s="121">
        <f>SUM(C3:T3)</f>
        <v>72</v>
      </c>
      <c r="V3" s="122"/>
      <c r="W3" s="121"/>
      <c r="X3" s="72"/>
    </row>
    <row r="4" spans="1:24" ht="15.75" customHeight="1" x14ac:dyDescent="0.2">
      <c r="A4" s="45" t="s">
        <v>31</v>
      </c>
      <c r="B4" s="50">
        <v>12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>
        <f>SUM(C4:T4)</f>
        <v>0</v>
      </c>
      <c r="V4" s="69">
        <f t="shared" ref="V4:V8" si="0">U4-B4</f>
        <v>-12</v>
      </c>
      <c r="W4" s="50"/>
      <c r="X4" s="50"/>
    </row>
    <row r="5" spans="1:24" ht="15.75" customHeight="1" x14ac:dyDescent="0.2">
      <c r="A5" s="45" t="s">
        <v>33</v>
      </c>
      <c r="B5" s="50">
        <v>11</v>
      </c>
      <c r="C5" s="50">
        <v>5</v>
      </c>
      <c r="D5" s="50">
        <v>3</v>
      </c>
      <c r="E5" s="50">
        <v>5</v>
      </c>
      <c r="F5" s="50">
        <v>6</v>
      </c>
      <c r="G5" s="50">
        <v>4</v>
      </c>
      <c r="H5" s="50">
        <v>6</v>
      </c>
      <c r="I5" s="50">
        <v>4</v>
      </c>
      <c r="J5" s="50">
        <v>5</v>
      </c>
      <c r="K5" s="50">
        <v>5</v>
      </c>
      <c r="L5" s="50">
        <v>5</v>
      </c>
      <c r="M5" s="50">
        <v>3</v>
      </c>
      <c r="N5" s="50">
        <v>5</v>
      </c>
      <c r="O5" s="50">
        <v>4</v>
      </c>
      <c r="P5" s="50">
        <v>6</v>
      </c>
      <c r="Q5" s="50">
        <v>5</v>
      </c>
      <c r="R5" s="50">
        <v>4</v>
      </c>
      <c r="S5" s="50">
        <v>5</v>
      </c>
      <c r="T5" s="50">
        <v>5</v>
      </c>
      <c r="U5" s="50">
        <f t="shared" ref="U5:U33" si="1">SUM(C5:T5)</f>
        <v>85</v>
      </c>
      <c r="V5" s="70">
        <f t="shared" si="0"/>
        <v>74</v>
      </c>
      <c r="W5" s="50">
        <v>8</v>
      </c>
      <c r="X5" s="50">
        <v>230</v>
      </c>
    </row>
    <row r="6" spans="1:24" ht="15.75" customHeight="1" x14ac:dyDescent="0.2">
      <c r="A6" s="45" t="s">
        <v>35</v>
      </c>
      <c r="B6" s="50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>
        <f t="shared" si="1"/>
        <v>0</v>
      </c>
      <c r="V6" s="69">
        <f t="shared" si="0"/>
        <v>0</v>
      </c>
      <c r="W6" s="50"/>
      <c r="X6" s="50"/>
    </row>
    <row r="7" spans="1:24" ht="15.75" customHeight="1" x14ac:dyDescent="0.2">
      <c r="A7" s="45" t="s">
        <v>37</v>
      </c>
      <c r="B7" s="50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>
        <f t="shared" si="1"/>
        <v>0</v>
      </c>
      <c r="V7" s="69">
        <f t="shared" si="0"/>
        <v>-21</v>
      </c>
      <c r="W7" s="50"/>
      <c r="X7" s="50"/>
    </row>
    <row r="8" spans="1:24" ht="15.75" customHeight="1" x14ac:dyDescent="0.2">
      <c r="A8" s="45" t="s">
        <v>39</v>
      </c>
      <c r="B8" s="50">
        <v>11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>
        <f t="shared" si="1"/>
        <v>0</v>
      </c>
      <c r="V8" s="69">
        <f t="shared" si="0"/>
        <v>-11</v>
      </c>
      <c r="W8" s="50"/>
      <c r="X8" s="50"/>
    </row>
    <row r="9" spans="1:24" ht="15.75" customHeight="1" x14ac:dyDescent="0.2">
      <c r="A9" s="45" t="s">
        <v>41</v>
      </c>
      <c r="B9" s="50">
        <v>9</v>
      </c>
      <c r="C9" s="50">
        <v>7</v>
      </c>
      <c r="D9" s="50">
        <v>3</v>
      </c>
      <c r="E9" s="50">
        <v>4</v>
      </c>
      <c r="F9" s="50">
        <v>5</v>
      </c>
      <c r="G9" s="50">
        <v>3</v>
      </c>
      <c r="H9" s="50">
        <v>6</v>
      </c>
      <c r="I9" s="50">
        <v>4</v>
      </c>
      <c r="J9" s="50">
        <v>5</v>
      </c>
      <c r="K9" s="50">
        <v>5</v>
      </c>
      <c r="L9" s="54">
        <v>3</v>
      </c>
      <c r="M9" s="50">
        <v>4</v>
      </c>
      <c r="N9" s="54">
        <v>3</v>
      </c>
      <c r="O9" s="50">
        <v>4</v>
      </c>
      <c r="P9" s="50">
        <v>6</v>
      </c>
      <c r="Q9" s="50">
        <v>4</v>
      </c>
      <c r="R9" s="50">
        <v>3</v>
      </c>
      <c r="S9" s="50">
        <v>5</v>
      </c>
      <c r="T9" s="50">
        <v>5</v>
      </c>
      <c r="U9" s="50">
        <f t="shared" si="1"/>
        <v>79</v>
      </c>
      <c r="V9" s="70">
        <f>U9-B9</f>
        <v>70</v>
      </c>
      <c r="W9" s="50">
        <v>5</v>
      </c>
      <c r="X9" s="50">
        <v>255</v>
      </c>
    </row>
    <row r="10" spans="1:24" ht="15.75" customHeight="1" x14ac:dyDescent="0.2">
      <c r="A10" s="45" t="s">
        <v>45</v>
      </c>
      <c r="B10" s="50">
        <v>12</v>
      </c>
      <c r="C10" s="50">
        <v>5</v>
      </c>
      <c r="D10" s="54">
        <v>2</v>
      </c>
      <c r="E10" s="50">
        <v>6</v>
      </c>
      <c r="F10" s="50">
        <v>6</v>
      </c>
      <c r="G10" s="50">
        <v>4</v>
      </c>
      <c r="H10" s="50">
        <v>5</v>
      </c>
      <c r="I10" s="50">
        <v>4</v>
      </c>
      <c r="J10" s="50">
        <v>4</v>
      </c>
      <c r="K10" s="50">
        <v>5</v>
      </c>
      <c r="L10" s="50">
        <v>5</v>
      </c>
      <c r="M10" s="50">
        <v>3</v>
      </c>
      <c r="N10" s="50">
        <v>4</v>
      </c>
      <c r="O10" s="50">
        <v>4</v>
      </c>
      <c r="P10" s="50">
        <v>5</v>
      </c>
      <c r="Q10" s="50">
        <v>4</v>
      </c>
      <c r="R10" s="50">
        <v>4</v>
      </c>
      <c r="S10" s="50">
        <v>5</v>
      </c>
      <c r="T10" s="50">
        <v>5</v>
      </c>
      <c r="U10" s="50">
        <f t="shared" si="1"/>
        <v>80</v>
      </c>
      <c r="V10" s="70">
        <f t="shared" ref="V10:V33" si="2">U10-B10</f>
        <v>68</v>
      </c>
      <c r="W10" s="50">
        <v>2</v>
      </c>
      <c r="X10" s="50">
        <v>290</v>
      </c>
    </row>
    <row r="11" spans="1:24" ht="15.75" customHeight="1" x14ac:dyDescent="0.2">
      <c r="A11" s="45" t="s">
        <v>46</v>
      </c>
      <c r="B11" s="50">
        <v>12</v>
      </c>
      <c r="C11" s="50">
        <v>5</v>
      </c>
      <c r="D11" s="50">
        <v>4</v>
      </c>
      <c r="E11" s="50">
        <v>7</v>
      </c>
      <c r="F11" s="50">
        <v>5</v>
      </c>
      <c r="G11" s="50">
        <v>3</v>
      </c>
      <c r="H11" s="50">
        <v>6</v>
      </c>
      <c r="I11" s="50">
        <v>4</v>
      </c>
      <c r="J11" s="50">
        <v>4</v>
      </c>
      <c r="K11" s="50">
        <v>8</v>
      </c>
      <c r="L11" s="50">
        <v>7</v>
      </c>
      <c r="M11" s="50">
        <v>3</v>
      </c>
      <c r="N11" s="50">
        <v>6</v>
      </c>
      <c r="O11" s="50">
        <v>4</v>
      </c>
      <c r="P11" s="50">
        <v>5</v>
      </c>
      <c r="Q11" s="50">
        <v>7</v>
      </c>
      <c r="R11" s="50">
        <v>4</v>
      </c>
      <c r="S11" s="50">
        <v>6</v>
      </c>
      <c r="T11" s="50">
        <v>5</v>
      </c>
      <c r="U11" s="50">
        <f t="shared" si="1"/>
        <v>93</v>
      </c>
      <c r="V11" s="70">
        <f t="shared" si="2"/>
        <v>81</v>
      </c>
      <c r="W11" s="50">
        <v>14</v>
      </c>
      <c r="X11" s="50">
        <v>165</v>
      </c>
    </row>
    <row r="12" spans="1:24" ht="15.75" customHeight="1" x14ac:dyDescent="0.2">
      <c r="A12" s="45" t="s">
        <v>50</v>
      </c>
      <c r="B12" s="50">
        <v>18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>
        <f t="shared" si="1"/>
        <v>0</v>
      </c>
      <c r="V12" s="69">
        <f t="shared" si="2"/>
        <v>-18</v>
      </c>
      <c r="W12" s="50"/>
      <c r="X12" s="50"/>
    </row>
    <row r="13" spans="1:24" ht="15.75" customHeight="1" x14ac:dyDescent="0.2">
      <c r="A13" s="45" t="s">
        <v>52</v>
      </c>
      <c r="B13" s="50">
        <v>18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>
        <f t="shared" si="1"/>
        <v>0</v>
      </c>
      <c r="V13" s="69">
        <f t="shared" si="2"/>
        <v>-18</v>
      </c>
      <c r="W13" s="50"/>
      <c r="X13" s="50"/>
    </row>
    <row r="14" spans="1:24" ht="15.75" customHeight="1" x14ac:dyDescent="0.2">
      <c r="A14" s="45" t="s">
        <v>54</v>
      </c>
      <c r="B14" s="50">
        <v>15</v>
      </c>
      <c r="C14" s="50">
        <v>5</v>
      </c>
      <c r="D14" s="50">
        <v>6</v>
      </c>
      <c r="E14" s="50">
        <v>5</v>
      </c>
      <c r="F14" s="50">
        <v>5</v>
      </c>
      <c r="G14" s="50">
        <v>4</v>
      </c>
      <c r="H14" s="50">
        <v>7</v>
      </c>
      <c r="I14" s="50">
        <v>4</v>
      </c>
      <c r="J14" s="50">
        <v>5</v>
      </c>
      <c r="K14" s="50">
        <v>6</v>
      </c>
      <c r="L14" s="50">
        <v>5</v>
      </c>
      <c r="M14" s="50">
        <v>3</v>
      </c>
      <c r="N14" s="50">
        <v>5</v>
      </c>
      <c r="O14" s="50">
        <v>4</v>
      </c>
      <c r="P14" s="50">
        <v>5</v>
      </c>
      <c r="Q14" s="50">
        <v>5</v>
      </c>
      <c r="R14" s="50">
        <v>5</v>
      </c>
      <c r="S14" s="50">
        <v>8</v>
      </c>
      <c r="T14" s="50">
        <v>6</v>
      </c>
      <c r="U14" s="50">
        <f t="shared" si="1"/>
        <v>93</v>
      </c>
      <c r="V14" s="70">
        <f t="shared" si="2"/>
        <v>78</v>
      </c>
      <c r="W14" s="50">
        <v>12</v>
      </c>
      <c r="X14" s="50">
        <v>185</v>
      </c>
    </row>
    <row r="15" spans="1:24" ht="15.75" customHeight="1" x14ac:dyDescent="0.2">
      <c r="A15" s="45" t="s">
        <v>56</v>
      </c>
      <c r="B15" s="50">
        <v>19</v>
      </c>
      <c r="C15" s="50">
        <v>5</v>
      </c>
      <c r="D15" s="50">
        <v>7</v>
      </c>
      <c r="E15" s="50">
        <v>4</v>
      </c>
      <c r="F15" s="50">
        <v>6</v>
      </c>
      <c r="G15" s="50">
        <v>4</v>
      </c>
      <c r="H15" s="50">
        <v>8</v>
      </c>
      <c r="I15" s="50">
        <v>7</v>
      </c>
      <c r="J15" s="50">
        <v>4</v>
      </c>
      <c r="K15" s="50">
        <v>7</v>
      </c>
      <c r="L15" s="50">
        <v>4</v>
      </c>
      <c r="M15" s="50">
        <v>4</v>
      </c>
      <c r="N15" s="50">
        <v>5</v>
      </c>
      <c r="O15" s="50">
        <v>4</v>
      </c>
      <c r="P15" s="54">
        <v>4</v>
      </c>
      <c r="Q15" s="50">
        <v>4</v>
      </c>
      <c r="R15" s="50">
        <v>4</v>
      </c>
      <c r="S15" s="50">
        <v>7</v>
      </c>
      <c r="T15" s="50">
        <v>6</v>
      </c>
      <c r="U15" s="50">
        <f t="shared" si="1"/>
        <v>94</v>
      </c>
      <c r="V15" s="70">
        <f t="shared" si="2"/>
        <v>75</v>
      </c>
      <c r="W15" s="50">
        <v>9</v>
      </c>
      <c r="X15" s="50">
        <v>215</v>
      </c>
    </row>
    <row r="16" spans="1:24" ht="15.75" customHeight="1" x14ac:dyDescent="0.2">
      <c r="A16" s="45" t="s">
        <v>58</v>
      </c>
      <c r="B16" s="50">
        <v>13</v>
      </c>
      <c r="C16" s="50">
        <v>5</v>
      </c>
      <c r="D16" s="50">
        <v>4</v>
      </c>
      <c r="E16" s="50">
        <v>5</v>
      </c>
      <c r="F16" s="50">
        <v>4</v>
      </c>
      <c r="G16" s="50">
        <v>5</v>
      </c>
      <c r="H16" s="50">
        <v>5</v>
      </c>
      <c r="I16" s="50">
        <v>5</v>
      </c>
      <c r="J16" s="50">
        <v>5</v>
      </c>
      <c r="K16" s="50">
        <v>6</v>
      </c>
      <c r="L16" s="50">
        <v>6</v>
      </c>
      <c r="M16" s="50">
        <v>4</v>
      </c>
      <c r="N16" s="50">
        <v>5</v>
      </c>
      <c r="O16" s="50">
        <v>4</v>
      </c>
      <c r="P16" s="50">
        <v>7</v>
      </c>
      <c r="Q16" s="50">
        <v>4</v>
      </c>
      <c r="R16" s="50">
        <v>4</v>
      </c>
      <c r="S16" s="50">
        <v>5</v>
      </c>
      <c r="T16" s="50">
        <v>5</v>
      </c>
      <c r="U16" s="50">
        <f t="shared" si="1"/>
        <v>88</v>
      </c>
      <c r="V16" s="70">
        <f t="shared" si="2"/>
        <v>75</v>
      </c>
      <c r="W16" s="50">
        <v>9</v>
      </c>
      <c r="X16" s="50">
        <v>215</v>
      </c>
    </row>
    <row r="17" spans="1:24" ht="15.75" customHeight="1" x14ac:dyDescent="0.2">
      <c r="A17" s="45" t="s">
        <v>60</v>
      </c>
      <c r="B17" s="50">
        <v>27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>
        <f t="shared" si="1"/>
        <v>0</v>
      </c>
      <c r="V17" s="69">
        <f t="shared" si="2"/>
        <v>-27</v>
      </c>
      <c r="W17" s="50"/>
      <c r="X17" s="50"/>
    </row>
    <row r="18" spans="1:24" ht="15.75" customHeight="1" x14ac:dyDescent="0.2">
      <c r="A18" s="45" t="s">
        <v>62</v>
      </c>
      <c r="B18" s="50">
        <v>23</v>
      </c>
      <c r="C18" s="50">
        <v>7</v>
      </c>
      <c r="D18" s="50">
        <v>5</v>
      </c>
      <c r="E18" s="50">
        <v>6</v>
      </c>
      <c r="F18" s="50">
        <v>4</v>
      </c>
      <c r="G18" s="50">
        <v>5</v>
      </c>
      <c r="H18" s="50">
        <v>7</v>
      </c>
      <c r="I18" s="50">
        <v>6</v>
      </c>
      <c r="J18" s="50">
        <v>6</v>
      </c>
      <c r="K18" s="50">
        <v>6</v>
      </c>
      <c r="L18" s="50">
        <v>4</v>
      </c>
      <c r="M18" s="50">
        <v>5</v>
      </c>
      <c r="N18" s="50">
        <v>6</v>
      </c>
      <c r="O18" s="50">
        <v>4</v>
      </c>
      <c r="P18" s="50">
        <v>7</v>
      </c>
      <c r="Q18" s="50">
        <v>6</v>
      </c>
      <c r="R18" s="50">
        <v>3</v>
      </c>
      <c r="S18" s="50">
        <v>6</v>
      </c>
      <c r="T18" s="50">
        <v>6</v>
      </c>
      <c r="U18" s="50">
        <f t="shared" si="1"/>
        <v>99</v>
      </c>
      <c r="V18" s="70">
        <f t="shared" si="2"/>
        <v>76</v>
      </c>
      <c r="W18" s="50">
        <v>11</v>
      </c>
      <c r="X18" s="50">
        <v>200</v>
      </c>
    </row>
    <row r="19" spans="1:24" ht="15.75" customHeight="1" x14ac:dyDescent="0.2">
      <c r="A19" s="45" t="s">
        <v>63</v>
      </c>
      <c r="B19" s="50">
        <v>13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>
        <f t="shared" si="1"/>
        <v>0</v>
      </c>
      <c r="V19" s="69">
        <f t="shared" si="2"/>
        <v>-13</v>
      </c>
      <c r="W19" s="50"/>
      <c r="X19" s="50"/>
    </row>
    <row r="20" spans="1:24" ht="15.75" customHeight="1" x14ac:dyDescent="0.2">
      <c r="A20" s="45" t="s">
        <v>64</v>
      </c>
      <c r="B20" s="50">
        <v>16</v>
      </c>
      <c r="C20" s="50">
        <v>6</v>
      </c>
      <c r="D20" s="50">
        <v>3</v>
      </c>
      <c r="E20" s="50">
        <v>4</v>
      </c>
      <c r="F20" s="50">
        <v>5</v>
      </c>
      <c r="G20" s="50">
        <v>4</v>
      </c>
      <c r="H20" s="50">
        <v>7</v>
      </c>
      <c r="I20" s="50">
        <v>4</v>
      </c>
      <c r="J20" s="50">
        <v>8</v>
      </c>
      <c r="K20" s="50">
        <v>5</v>
      </c>
      <c r="L20" s="50">
        <v>5</v>
      </c>
      <c r="M20" s="50">
        <v>3</v>
      </c>
      <c r="N20" s="50">
        <v>4</v>
      </c>
      <c r="O20" s="50">
        <v>4</v>
      </c>
      <c r="P20" s="50">
        <v>5</v>
      </c>
      <c r="Q20" s="54">
        <v>3</v>
      </c>
      <c r="R20" s="50">
        <v>5</v>
      </c>
      <c r="S20" s="50">
        <v>6</v>
      </c>
      <c r="T20" s="50">
        <v>4</v>
      </c>
      <c r="U20" s="50">
        <f t="shared" si="1"/>
        <v>85</v>
      </c>
      <c r="V20" s="70">
        <f t="shared" si="2"/>
        <v>69</v>
      </c>
      <c r="W20" s="50">
        <v>3</v>
      </c>
      <c r="X20" s="50">
        <v>275</v>
      </c>
    </row>
    <row r="21" spans="1:24" ht="15.75" customHeight="1" x14ac:dyDescent="0.2">
      <c r="A21" s="45" t="s">
        <v>65</v>
      </c>
      <c r="B21" s="50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>
        <f t="shared" si="1"/>
        <v>0</v>
      </c>
      <c r="V21" s="69">
        <f t="shared" si="2"/>
        <v>0</v>
      </c>
      <c r="W21" s="50"/>
      <c r="X21" s="50"/>
    </row>
    <row r="22" spans="1:24" ht="15.75" customHeight="1" x14ac:dyDescent="0.2">
      <c r="A22" s="45" t="s">
        <v>66</v>
      </c>
      <c r="B22" s="50">
        <v>36</v>
      </c>
      <c r="C22" s="50">
        <v>7</v>
      </c>
      <c r="D22" s="50">
        <v>5</v>
      </c>
      <c r="E22" s="50">
        <v>7</v>
      </c>
      <c r="F22" s="50">
        <v>7</v>
      </c>
      <c r="G22" s="50">
        <v>5</v>
      </c>
      <c r="H22" s="50">
        <v>6</v>
      </c>
      <c r="I22" s="50">
        <v>4</v>
      </c>
      <c r="J22" s="50">
        <v>6</v>
      </c>
      <c r="K22" s="50">
        <v>6</v>
      </c>
      <c r="L22" s="50">
        <v>6</v>
      </c>
      <c r="M22" s="50">
        <v>5</v>
      </c>
      <c r="N22" s="50">
        <v>6</v>
      </c>
      <c r="O22" s="50">
        <v>4</v>
      </c>
      <c r="P22" s="50">
        <v>7</v>
      </c>
      <c r="Q22" s="50">
        <v>6</v>
      </c>
      <c r="R22" s="50">
        <v>5</v>
      </c>
      <c r="S22" s="50">
        <v>6</v>
      </c>
      <c r="T22" s="50">
        <v>7</v>
      </c>
      <c r="U22" s="50">
        <f t="shared" si="1"/>
        <v>105</v>
      </c>
      <c r="V22" s="70">
        <f t="shared" si="2"/>
        <v>69</v>
      </c>
      <c r="W22" s="50">
        <v>3</v>
      </c>
      <c r="X22" s="50">
        <v>275</v>
      </c>
    </row>
    <row r="23" spans="1:24" ht="15.75" customHeight="1" x14ac:dyDescent="0.2">
      <c r="A23" s="45" t="s">
        <v>67</v>
      </c>
      <c r="B23" s="50">
        <v>10</v>
      </c>
      <c r="C23" s="50">
        <v>6</v>
      </c>
      <c r="D23" s="50">
        <v>4</v>
      </c>
      <c r="E23" s="50">
        <v>5</v>
      </c>
      <c r="F23" s="50">
        <v>6</v>
      </c>
      <c r="G23" s="50">
        <v>3</v>
      </c>
      <c r="H23" s="50">
        <v>9</v>
      </c>
      <c r="I23" s="50">
        <v>4</v>
      </c>
      <c r="J23" s="50">
        <v>7</v>
      </c>
      <c r="K23" s="50">
        <v>6</v>
      </c>
      <c r="L23" s="50">
        <v>4</v>
      </c>
      <c r="M23" s="50">
        <v>4</v>
      </c>
      <c r="N23" s="50">
        <v>6</v>
      </c>
      <c r="O23" s="50">
        <v>4</v>
      </c>
      <c r="P23" s="50">
        <v>7</v>
      </c>
      <c r="Q23" s="50">
        <v>4</v>
      </c>
      <c r="R23" s="50">
        <v>4</v>
      </c>
      <c r="S23" s="54">
        <v>4</v>
      </c>
      <c r="T23" s="50">
        <v>6</v>
      </c>
      <c r="U23" s="50">
        <f t="shared" si="1"/>
        <v>93</v>
      </c>
      <c r="V23" s="70">
        <f t="shared" si="2"/>
        <v>83</v>
      </c>
      <c r="W23" s="50">
        <v>17</v>
      </c>
      <c r="X23" s="50">
        <v>140</v>
      </c>
    </row>
    <row r="24" spans="1:24" ht="15.75" customHeight="1" x14ac:dyDescent="0.2">
      <c r="A24" s="45" t="s">
        <v>68</v>
      </c>
      <c r="B24" s="50">
        <v>16</v>
      </c>
      <c r="C24" s="50">
        <v>6</v>
      </c>
      <c r="D24" s="50">
        <v>3</v>
      </c>
      <c r="E24" s="50">
        <v>5</v>
      </c>
      <c r="F24" s="50">
        <v>6</v>
      </c>
      <c r="G24" s="50">
        <v>3</v>
      </c>
      <c r="H24" s="50">
        <v>7</v>
      </c>
      <c r="I24" s="50">
        <v>5</v>
      </c>
      <c r="J24" s="50">
        <v>5</v>
      </c>
      <c r="K24" s="50">
        <v>7</v>
      </c>
      <c r="L24" s="50">
        <v>6</v>
      </c>
      <c r="M24" s="50">
        <v>4</v>
      </c>
      <c r="N24" s="50">
        <v>6</v>
      </c>
      <c r="O24" s="50">
        <v>4</v>
      </c>
      <c r="P24" s="50">
        <v>10</v>
      </c>
      <c r="Q24" s="50">
        <v>6</v>
      </c>
      <c r="R24" s="50">
        <v>4</v>
      </c>
      <c r="S24" s="50">
        <v>6</v>
      </c>
      <c r="T24" s="50">
        <v>5</v>
      </c>
      <c r="U24" s="50">
        <f t="shared" si="1"/>
        <v>98</v>
      </c>
      <c r="V24" s="70">
        <f t="shared" si="2"/>
        <v>82</v>
      </c>
      <c r="W24" s="50">
        <v>16</v>
      </c>
      <c r="X24" s="50">
        <v>150</v>
      </c>
    </row>
    <row r="25" spans="1:24" ht="15.75" customHeight="1" x14ac:dyDescent="0.2">
      <c r="A25" s="45" t="s">
        <v>69</v>
      </c>
      <c r="B25" s="50">
        <v>22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>
        <f t="shared" si="1"/>
        <v>0</v>
      </c>
      <c r="V25" s="69">
        <f t="shared" si="2"/>
        <v>-22</v>
      </c>
      <c r="W25" s="50"/>
      <c r="X25" s="50"/>
    </row>
    <row r="26" spans="1:24" ht="15.75" customHeight="1" x14ac:dyDescent="0.2">
      <c r="A26" s="45" t="s">
        <v>70</v>
      </c>
      <c r="B26" s="50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f t="shared" si="1"/>
        <v>0</v>
      </c>
      <c r="V26" s="69">
        <f t="shared" si="2"/>
        <v>0</v>
      </c>
      <c r="W26" s="50"/>
      <c r="X26" s="50"/>
    </row>
    <row r="27" spans="1:24" ht="15.75" customHeight="1" x14ac:dyDescent="0.2">
      <c r="A27" s="45" t="s">
        <v>71</v>
      </c>
      <c r="B27" s="50">
        <v>11</v>
      </c>
      <c r="C27" s="50">
        <v>7</v>
      </c>
      <c r="D27" s="50">
        <v>4</v>
      </c>
      <c r="E27" s="50">
        <v>4</v>
      </c>
      <c r="F27" s="50">
        <v>6</v>
      </c>
      <c r="G27" s="50">
        <v>5</v>
      </c>
      <c r="H27" s="50">
        <v>7</v>
      </c>
      <c r="I27" s="50">
        <v>3</v>
      </c>
      <c r="J27" s="50">
        <v>6</v>
      </c>
      <c r="K27" s="50">
        <v>5</v>
      </c>
      <c r="L27" s="54">
        <v>3</v>
      </c>
      <c r="M27" s="50">
        <v>3</v>
      </c>
      <c r="N27" s="54">
        <v>3</v>
      </c>
      <c r="O27" s="50">
        <v>4</v>
      </c>
      <c r="P27" s="50">
        <v>5</v>
      </c>
      <c r="Q27" s="50">
        <v>4</v>
      </c>
      <c r="R27" s="50">
        <v>3</v>
      </c>
      <c r="S27" s="50">
        <v>6</v>
      </c>
      <c r="T27" s="50">
        <v>5</v>
      </c>
      <c r="U27" s="50">
        <f t="shared" si="1"/>
        <v>83</v>
      </c>
      <c r="V27" s="70">
        <f t="shared" si="2"/>
        <v>72</v>
      </c>
      <c r="W27" s="50">
        <v>7</v>
      </c>
      <c r="X27" s="50">
        <v>240</v>
      </c>
    </row>
    <row r="28" spans="1:24" ht="15.75" customHeight="1" x14ac:dyDescent="0.2">
      <c r="A28" s="45" t="s">
        <v>72</v>
      </c>
      <c r="B28" s="50">
        <v>23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>
        <f t="shared" si="1"/>
        <v>0</v>
      </c>
      <c r="V28" s="69">
        <f t="shared" si="2"/>
        <v>-23</v>
      </c>
      <c r="W28" s="50"/>
      <c r="X28" s="50"/>
    </row>
    <row r="29" spans="1:24" ht="15.75" customHeight="1" x14ac:dyDescent="0.2">
      <c r="A29" s="45" t="s">
        <v>73</v>
      </c>
      <c r="B29" s="50">
        <v>26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>
        <f t="shared" si="1"/>
        <v>0</v>
      </c>
      <c r="V29" s="69">
        <f t="shared" si="2"/>
        <v>-26</v>
      </c>
      <c r="W29" s="50"/>
      <c r="X29" s="50"/>
    </row>
    <row r="30" spans="1:24" ht="15.75" customHeight="1" x14ac:dyDescent="0.2">
      <c r="A30" s="45" t="s">
        <v>74</v>
      </c>
      <c r="B30" s="50">
        <v>18</v>
      </c>
      <c r="C30" s="54">
        <v>4</v>
      </c>
      <c r="D30" s="50">
        <v>3</v>
      </c>
      <c r="E30" s="50">
        <v>6</v>
      </c>
      <c r="F30" s="50">
        <v>4</v>
      </c>
      <c r="G30" s="50">
        <v>3</v>
      </c>
      <c r="H30" s="50">
        <v>5</v>
      </c>
      <c r="I30" s="50">
        <v>3</v>
      </c>
      <c r="J30" s="50">
        <v>6</v>
      </c>
      <c r="K30" s="50">
        <v>6</v>
      </c>
      <c r="L30" s="50">
        <v>4</v>
      </c>
      <c r="M30" s="50">
        <v>5</v>
      </c>
      <c r="N30" s="50">
        <v>4</v>
      </c>
      <c r="O30" s="50">
        <v>4</v>
      </c>
      <c r="P30" s="50">
        <v>5</v>
      </c>
      <c r="Q30" s="50">
        <v>4</v>
      </c>
      <c r="R30" s="50">
        <v>4</v>
      </c>
      <c r="S30" s="50">
        <v>7</v>
      </c>
      <c r="T30" s="50">
        <v>5</v>
      </c>
      <c r="U30" s="50">
        <f t="shared" si="1"/>
        <v>82</v>
      </c>
      <c r="V30" s="70">
        <f t="shared" si="2"/>
        <v>64</v>
      </c>
      <c r="W30" s="50">
        <v>1</v>
      </c>
      <c r="X30" s="50">
        <v>300</v>
      </c>
    </row>
    <row r="31" spans="1:24" ht="15.75" customHeight="1" x14ac:dyDescent="0.2">
      <c r="A31" s="45" t="s">
        <v>75</v>
      </c>
      <c r="B31" s="50">
        <v>18</v>
      </c>
      <c r="C31" s="50">
        <v>5</v>
      </c>
      <c r="D31" s="50">
        <v>4</v>
      </c>
      <c r="E31" s="50">
        <v>6</v>
      </c>
      <c r="F31" s="50">
        <v>7</v>
      </c>
      <c r="G31" s="50">
        <v>4</v>
      </c>
      <c r="H31" s="50">
        <v>8</v>
      </c>
      <c r="I31" s="50">
        <v>5</v>
      </c>
      <c r="J31" s="50">
        <v>5</v>
      </c>
      <c r="K31" s="50">
        <v>7</v>
      </c>
      <c r="L31" s="50">
        <v>6</v>
      </c>
      <c r="M31" s="50">
        <v>4</v>
      </c>
      <c r="N31" s="50">
        <v>6</v>
      </c>
      <c r="O31" s="50">
        <v>4</v>
      </c>
      <c r="P31" s="50">
        <v>6</v>
      </c>
      <c r="Q31" s="50">
        <v>5</v>
      </c>
      <c r="R31" s="50">
        <v>4</v>
      </c>
      <c r="S31" s="50">
        <v>5</v>
      </c>
      <c r="T31" s="50">
        <v>5</v>
      </c>
      <c r="U31" s="50">
        <f t="shared" si="1"/>
        <v>96</v>
      </c>
      <c r="V31" s="70">
        <f t="shared" si="2"/>
        <v>78</v>
      </c>
      <c r="W31" s="50">
        <v>12</v>
      </c>
      <c r="X31" s="50">
        <v>185</v>
      </c>
    </row>
    <row r="32" spans="1:24" ht="15.75" customHeight="1" x14ac:dyDescent="0.2">
      <c r="A32" s="45" t="s">
        <v>114</v>
      </c>
      <c r="B32" s="50">
        <v>20</v>
      </c>
      <c r="C32" s="50">
        <v>6</v>
      </c>
      <c r="D32" s="50">
        <v>4</v>
      </c>
      <c r="E32" s="50">
        <v>6</v>
      </c>
      <c r="F32" s="50">
        <v>6</v>
      </c>
      <c r="G32" s="50">
        <v>4</v>
      </c>
      <c r="H32" s="50">
        <v>6</v>
      </c>
      <c r="I32" s="50">
        <v>6</v>
      </c>
      <c r="J32" s="50">
        <v>6</v>
      </c>
      <c r="K32" s="50">
        <v>5</v>
      </c>
      <c r="L32" s="50">
        <v>6</v>
      </c>
      <c r="M32" s="50">
        <v>5</v>
      </c>
      <c r="N32" s="50">
        <v>5</v>
      </c>
      <c r="O32" s="50">
        <v>4</v>
      </c>
      <c r="P32" s="50">
        <v>6</v>
      </c>
      <c r="Q32" s="50">
        <v>7</v>
      </c>
      <c r="R32" s="50">
        <v>4</v>
      </c>
      <c r="S32" s="50">
        <v>7</v>
      </c>
      <c r="T32" s="50">
        <v>8</v>
      </c>
      <c r="U32" s="50">
        <f t="shared" si="1"/>
        <v>101</v>
      </c>
      <c r="V32" s="70">
        <f t="shared" si="2"/>
        <v>81</v>
      </c>
      <c r="W32" s="50">
        <v>14</v>
      </c>
      <c r="X32" s="50">
        <v>165</v>
      </c>
    </row>
    <row r="33" spans="1:24" ht="15.75" customHeight="1" x14ac:dyDescent="0.2">
      <c r="A33" s="45" t="s">
        <v>77</v>
      </c>
      <c r="B33" s="50">
        <v>21</v>
      </c>
      <c r="C33" s="50">
        <v>6</v>
      </c>
      <c r="D33" s="50">
        <v>4</v>
      </c>
      <c r="E33" s="50">
        <v>6</v>
      </c>
      <c r="F33" s="50">
        <v>5</v>
      </c>
      <c r="G33" s="50">
        <v>5</v>
      </c>
      <c r="H33" s="50">
        <v>7</v>
      </c>
      <c r="I33" s="50">
        <v>4</v>
      </c>
      <c r="J33" s="50">
        <v>5</v>
      </c>
      <c r="K33" s="50">
        <v>6</v>
      </c>
      <c r="L33" s="50">
        <v>4</v>
      </c>
      <c r="M33" s="50">
        <v>4</v>
      </c>
      <c r="N33" s="50">
        <v>5</v>
      </c>
      <c r="O33" s="50">
        <v>4</v>
      </c>
      <c r="P33" s="50">
        <v>7</v>
      </c>
      <c r="Q33" s="50">
        <v>5</v>
      </c>
      <c r="R33" s="50">
        <v>4</v>
      </c>
      <c r="S33" s="50">
        <v>5</v>
      </c>
      <c r="T33" s="50">
        <v>5</v>
      </c>
      <c r="U33" s="50">
        <f t="shared" si="1"/>
        <v>91</v>
      </c>
      <c r="V33" s="70">
        <f t="shared" si="2"/>
        <v>70</v>
      </c>
      <c r="W33" s="50">
        <v>5</v>
      </c>
      <c r="X33" s="50">
        <v>255</v>
      </c>
    </row>
    <row r="34" spans="1:24" ht="15.75" customHeight="1" x14ac:dyDescent="0.2">
      <c r="A34" s="68" t="s">
        <v>197</v>
      </c>
      <c r="B34" s="127">
        <v>320</v>
      </c>
      <c r="C34" s="62" t="s">
        <v>179</v>
      </c>
      <c r="D34" s="62" t="s">
        <v>151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144" t="s">
        <v>196</v>
      </c>
      <c r="P34" s="62" t="s">
        <v>166</v>
      </c>
      <c r="Q34" s="62" t="s">
        <v>160</v>
      </c>
      <c r="R34" s="62"/>
      <c r="S34" s="62" t="s">
        <v>153</v>
      </c>
      <c r="T34" s="62"/>
      <c r="U34" s="62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00"/>
  <sheetViews>
    <sheetView topLeftCell="A12" workbookViewId="0">
      <selection activeCell="B34" sqref="B34"/>
    </sheetView>
  </sheetViews>
  <sheetFormatPr baseColWidth="10" defaultColWidth="11.1640625" defaultRowHeight="15" customHeight="1" x14ac:dyDescent="0.2"/>
  <cols>
    <col min="1" max="1" width="22.5" customWidth="1"/>
    <col min="2" max="26" width="10.5" customWidth="1"/>
  </cols>
  <sheetData>
    <row r="1" spans="1:24" ht="60" customHeight="1" x14ac:dyDescent="0.2">
      <c r="A1" s="187" t="s">
        <v>121</v>
      </c>
      <c r="B1" s="184"/>
      <c r="C1" s="184"/>
      <c r="D1" s="184"/>
      <c r="E1" s="188"/>
      <c r="F1" s="142" t="s">
        <v>88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19" customHeight="1" x14ac:dyDescent="0.2">
      <c r="A2" s="121" t="s">
        <v>1</v>
      </c>
      <c r="B2" s="44" t="s">
        <v>21</v>
      </c>
      <c r="C2" s="44" t="s">
        <v>89</v>
      </c>
      <c r="D2" s="44" t="s">
        <v>90</v>
      </c>
      <c r="E2" s="44" t="s">
        <v>91</v>
      </c>
      <c r="F2" s="44" t="s">
        <v>92</v>
      </c>
      <c r="G2" s="44" t="s">
        <v>93</v>
      </c>
      <c r="H2" s="44" t="s">
        <v>94</v>
      </c>
      <c r="I2" s="44" t="s">
        <v>95</v>
      </c>
      <c r="J2" s="44" t="s">
        <v>96</v>
      </c>
      <c r="K2" s="44" t="s">
        <v>97</v>
      </c>
      <c r="L2" s="44" t="s">
        <v>98</v>
      </c>
      <c r="M2" s="44" t="s">
        <v>99</v>
      </c>
      <c r="N2" s="44" t="s">
        <v>100</v>
      </c>
      <c r="O2" s="44" t="s">
        <v>101</v>
      </c>
      <c r="P2" s="44" t="s">
        <v>102</v>
      </c>
      <c r="Q2" s="44" t="s">
        <v>103</v>
      </c>
      <c r="R2" s="44" t="s">
        <v>104</v>
      </c>
      <c r="S2" s="44" t="s">
        <v>105</v>
      </c>
      <c r="T2" s="44" t="s">
        <v>106</v>
      </c>
      <c r="U2" s="44" t="s">
        <v>107</v>
      </c>
      <c r="V2" s="143" t="s">
        <v>108</v>
      </c>
      <c r="W2" s="44" t="s">
        <v>82</v>
      </c>
      <c r="X2" s="44" t="s">
        <v>25</v>
      </c>
    </row>
    <row r="3" spans="1:24" ht="15.75" customHeight="1" x14ac:dyDescent="0.2">
      <c r="A3" s="121" t="s">
        <v>22</v>
      </c>
      <c r="B3" s="121">
        <v>0</v>
      </c>
      <c r="C3" s="121">
        <v>4</v>
      </c>
      <c r="D3" s="121">
        <v>4</v>
      </c>
      <c r="E3" s="121">
        <v>3</v>
      </c>
      <c r="F3" s="121">
        <v>5</v>
      </c>
      <c r="G3" s="121">
        <v>4</v>
      </c>
      <c r="H3" s="121">
        <v>4</v>
      </c>
      <c r="I3" s="121">
        <v>4</v>
      </c>
      <c r="J3" s="121">
        <v>3</v>
      </c>
      <c r="K3" s="121">
        <v>5</v>
      </c>
      <c r="L3" s="121">
        <v>5</v>
      </c>
      <c r="M3" s="121">
        <v>4</v>
      </c>
      <c r="N3" s="121">
        <v>5</v>
      </c>
      <c r="O3" s="121">
        <v>3</v>
      </c>
      <c r="P3" s="121">
        <v>4</v>
      </c>
      <c r="Q3" s="121">
        <v>4</v>
      </c>
      <c r="R3" s="121">
        <v>3</v>
      </c>
      <c r="S3" s="121">
        <v>4</v>
      </c>
      <c r="T3" s="121">
        <v>4</v>
      </c>
      <c r="U3" s="121">
        <f>SUM(C3:T3)</f>
        <v>72</v>
      </c>
      <c r="V3" s="125">
        <f t="shared" ref="V3:V33" si="0">U3-B3</f>
        <v>72</v>
      </c>
      <c r="W3" s="121"/>
      <c r="X3" s="72"/>
    </row>
    <row r="4" spans="1:24" ht="15.75" customHeight="1" x14ac:dyDescent="0.2">
      <c r="A4" s="60" t="s">
        <v>31</v>
      </c>
      <c r="B4" s="125">
        <v>12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>
        <f t="shared" ref="U4:U6" si="1">SUM(C4:T4)</f>
        <v>0</v>
      </c>
      <c r="V4" s="137">
        <f t="shared" si="0"/>
        <v>-12</v>
      </c>
      <c r="W4" s="50"/>
      <c r="X4" s="50"/>
    </row>
    <row r="5" spans="1:24" ht="15.75" customHeight="1" x14ac:dyDescent="0.2">
      <c r="A5" s="60" t="s">
        <v>33</v>
      </c>
      <c r="B5" s="125">
        <v>11</v>
      </c>
      <c r="C5" s="50">
        <v>4</v>
      </c>
      <c r="D5" s="50">
        <v>5</v>
      </c>
      <c r="E5" s="50">
        <v>4</v>
      </c>
      <c r="F5" s="50">
        <v>5</v>
      </c>
      <c r="G5" s="50">
        <v>5</v>
      </c>
      <c r="H5" s="50">
        <v>4</v>
      </c>
      <c r="I5" s="50">
        <v>4</v>
      </c>
      <c r="J5" s="50">
        <v>4</v>
      </c>
      <c r="K5" s="50">
        <v>6</v>
      </c>
      <c r="L5" s="50">
        <v>8</v>
      </c>
      <c r="M5" s="50">
        <v>4</v>
      </c>
      <c r="N5" s="50">
        <v>6</v>
      </c>
      <c r="O5" s="50">
        <v>3</v>
      </c>
      <c r="P5" s="50">
        <v>7</v>
      </c>
      <c r="Q5" s="50">
        <v>5</v>
      </c>
      <c r="R5" s="50">
        <v>5</v>
      </c>
      <c r="S5" s="50">
        <v>6</v>
      </c>
      <c r="T5" s="50">
        <v>6</v>
      </c>
      <c r="U5" s="50">
        <f t="shared" si="1"/>
        <v>91</v>
      </c>
      <c r="V5" s="137">
        <f t="shared" si="0"/>
        <v>80</v>
      </c>
      <c r="W5" s="50">
        <v>8</v>
      </c>
      <c r="X5" s="50">
        <v>230</v>
      </c>
    </row>
    <row r="6" spans="1:24" ht="15.75" customHeight="1" x14ac:dyDescent="0.2">
      <c r="A6" s="60" t="s">
        <v>35</v>
      </c>
      <c r="B6" s="125"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>
        <f t="shared" si="1"/>
        <v>0</v>
      </c>
      <c r="V6" s="137">
        <f t="shared" si="0"/>
        <v>0</v>
      </c>
      <c r="W6" s="50"/>
      <c r="X6" s="50"/>
    </row>
    <row r="7" spans="1:24" ht="15.75" customHeight="1" x14ac:dyDescent="0.2">
      <c r="A7" s="60" t="s">
        <v>37</v>
      </c>
      <c r="B7" s="125">
        <v>21</v>
      </c>
      <c r="C7" s="50">
        <v>6</v>
      </c>
      <c r="D7" s="50">
        <v>4</v>
      </c>
      <c r="E7" s="50">
        <v>4</v>
      </c>
      <c r="F7" s="50">
        <v>7</v>
      </c>
      <c r="G7" s="50">
        <v>4</v>
      </c>
      <c r="H7" s="50">
        <v>5</v>
      </c>
      <c r="I7" s="50">
        <v>7</v>
      </c>
      <c r="J7" s="50">
        <v>3</v>
      </c>
      <c r="K7" s="50">
        <v>6</v>
      </c>
      <c r="L7" s="50">
        <v>7</v>
      </c>
      <c r="M7" s="50">
        <v>6</v>
      </c>
      <c r="N7" s="50">
        <v>6</v>
      </c>
      <c r="O7" s="50">
        <v>5</v>
      </c>
      <c r="P7" s="50">
        <v>8</v>
      </c>
      <c r="Q7" s="50">
        <v>4</v>
      </c>
      <c r="R7" s="50">
        <v>3</v>
      </c>
      <c r="S7" s="50">
        <v>5</v>
      </c>
      <c r="T7" s="50">
        <v>4</v>
      </c>
      <c r="U7" s="50">
        <f>SUM(C7:T7)</f>
        <v>94</v>
      </c>
      <c r="V7" s="137">
        <f>U7-B7</f>
        <v>73</v>
      </c>
      <c r="W7" s="50">
        <v>3</v>
      </c>
      <c r="X7" s="50">
        <v>275</v>
      </c>
    </row>
    <row r="8" spans="1:24" ht="15.75" customHeight="1" x14ac:dyDescent="0.2">
      <c r="A8" s="60" t="s">
        <v>39</v>
      </c>
      <c r="B8" s="125">
        <v>10.8</v>
      </c>
      <c r="C8" s="50">
        <v>5</v>
      </c>
      <c r="D8" s="50">
        <v>5</v>
      </c>
      <c r="E8" s="50">
        <v>5</v>
      </c>
      <c r="F8" s="50">
        <v>6</v>
      </c>
      <c r="G8" s="50">
        <v>5</v>
      </c>
      <c r="H8" s="54">
        <v>3</v>
      </c>
      <c r="I8" s="50">
        <v>4</v>
      </c>
      <c r="J8" s="50">
        <v>4</v>
      </c>
      <c r="K8" s="50">
        <v>6</v>
      </c>
      <c r="L8" s="50">
        <v>5</v>
      </c>
      <c r="M8" s="50">
        <v>4</v>
      </c>
      <c r="N8" s="50">
        <v>6</v>
      </c>
      <c r="O8" s="50">
        <v>3</v>
      </c>
      <c r="P8" s="50">
        <v>6</v>
      </c>
      <c r="Q8" s="50">
        <v>5</v>
      </c>
      <c r="R8" s="50">
        <v>4</v>
      </c>
      <c r="S8" s="50">
        <v>4</v>
      </c>
      <c r="T8" s="50">
        <v>6</v>
      </c>
      <c r="U8" s="50">
        <f>SUM(C8:T8)</f>
        <v>86</v>
      </c>
      <c r="V8" s="137">
        <f t="shared" si="0"/>
        <v>75.2</v>
      </c>
      <c r="W8" s="50">
        <v>6</v>
      </c>
      <c r="X8" s="50">
        <v>250</v>
      </c>
    </row>
    <row r="9" spans="1:24" ht="15.75" customHeight="1" x14ac:dyDescent="0.2">
      <c r="A9" s="60" t="s">
        <v>41</v>
      </c>
      <c r="B9" s="125">
        <v>8.875</v>
      </c>
      <c r="C9" s="50">
        <v>5</v>
      </c>
      <c r="D9" s="50">
        <v>4</v>
      </c>
      <c r="E9" s="50">
        <v>3</v>
      </c>
      <c r="F9" s="50">
        <v>6</v>
      </c>
      <c r="G9" s="50">
        <v>4</v>
      </c>
      <c r="H9" s="54">
        <v>3</v>
      </c>
      <c r="I9" s="50">
        <v>6</v>
      </c>
      <c r="J9" s="50">
        <v>3</v>
      </c>
      <c r="K9" s="50">
        <v>5</v>
      </c>
      <c r="L9" s="50">
        <v>5</v>
      </c>
      <c r="M9" s="54">
        <v>3</v>
      </c>
      <c r="N9" s="50">
        <v>6</v>
      </c>
      <c r="O9" s="50">
        <v>5</v>
      </c>
      <c r="P9" s="50">
        <v>5</v>
      </c>
      <c r="Q9" s="50">
        <v>4</v>
      </c>
      <c r="R9" s="50">
        <v>6</v>
      </c>
      <c r="S9" s="50">
        <v>4</v>
      </c>
      <c r="T9" s="50">
        <v>5</v>
      </c>
      <c r="U9" s="50">
        <f t="shared" ref="U9:U33" si="2">SUM(C9:T9)</f>
        <v>82</v>
      </c>
      <c r="V9" s="137">
        <f t="shared" si="0"/>
        <v>73.125</v>
      </c>
      <c r="W9" s="50">
        <v>3</v>
      </c>
      <c r="X9" s="50">
        <v>275</v>
      </c>
    </row>
    <row r="10" spans="1:24" ht="15.75" customHeight="1" x14ac:dyDescent="0.2">
      <c r="A10" s="60" t="s">
        <v>45</v>
      </c>
      <c r="B10" s="125">
        <v>11.875</v>
      </c>
      <c r="C10" s="50">
        <v>5</v>
      </c>
      <c r="D10" s="50">
        <v>7</v>
      </c>
      <c r="E10" s="50">
        <v>4</v>
      </c>
      <c r="F10" s="50">
        <v>6</v>
      </c>
      <c r="G10" s="50">
        <v>5</v>
      </c>
      <c r="H10" s="50">
        <v>5</v>
      </c>
      <c r="I10" s="50">
        <v>5</v>
      </c>
      <c r="J10" s="50">
        <v>3</v>
      </c>
      <c r="K10" s="50">
        <v>5</v>
      </c>
      <c r="L10" s="50">
        <v>7</v>
      </c>
      <c r="M10" s="50">
        <v>6</v>
      </c>
      <c r="N10" s="50">
        <v>5</v>
      </c>
      <c r="O10" s="50">
        <v>5</v>
      </c>
      <c r="P10" s="50">
        <v>5</v>
      </c>
      <c r="Q10" s="50">
        <v>5</v>
      </c>
      <c r="R10" s="50">
        <v>3</v>
      </c>
      <c r="S10" s="50">
        <v>6</v>
      </c>
      <c r="T10" s="50">
        <v>4</v>
      </c>
      <c r="U10" s="50">
        <f t="shared" si="2"/>
        <v>91</v>
      </c>
      <c r="V10" s="137">
        <f t="shared" si="0"/>
        <v>79.125</v>
      </c>
      <c r="W10" s="50">
        <v>7</v>
      </c>
      <c r="X10" s="50">
        <v>240</v>
      </c>
    </row>
    <row r="11" spans="1:24" ht="15.75" customHeight="1" x14ac:dyDescent="0.2">
      <c r="A11" s="60" t="s">
        <v>46</v>
      </c>
      <c r="B11" s="125">
        <v>12.25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>
        <f t="shared" si="2"/>
        <v>0</v>
      </c>
      <c r="V11" s="137">
        <f t="shared" si="0"/>
        <v>-12.25</v>
      </c>
      <c r="W11" s="50"/>
      <c r="X11" s="50"/>
    </row>
    <row r="12" spans="1:24" ht="15.75" customHeight="1" x14ac:dyDescent="0.2">
      <c r="A12" s="60" t="s">
        <v>50</v>
      </c>
      <c r="B12" s="125">
        <v>18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>
        <f t="shared" si="2"/>
        <v>0</v>
      </c>
      <c r="V12" s="137">
        <f t="shared" si="0"/>
        <v>-18</v>
      </c>
      <c r="W12" s="50"/>
      <c r="X12" s="50"/>
    </row>
    <row r="13" spans="1:24" ht="15.75" customHeight="1" x14ac:dyDescent="0.2">
      <c r="A13" s="60" t="s">
        <v>52</v>
      </c>
      <c r="B13" s="125">
        <v>18.450000000000003</v>
      </c>
      <c r="C13" s="50">
        <v>4</v>
      </c>
      <c r="D13" s="50">
        <v>5</v>
      </c>
      <c r="E13" s="50">
        <v>6</v>
      </c>
      <c r="F13" s="50">
        <v>6</v>
      </c>
      <c r="G13" s="50">
        <v>8</v>
      </c>
      <c r="H13" s="50">
        <v>5</v>
      </c>
      <c r="I13" s="50">
        <v>5</v>
      </c>
      <c r="J13" s="50">
        <v>4</v>
      </c>
      <c r="K13" s="50">
        <v>5</v>
      </c>
      <c r="L13" s="50">
        <v>6</v>
      </c>
      <c r="M13" s="50">
        <v>5</v>
      </c>
      <c r="N13" s="50">
        <v>7</v>
      </c>
      <c r="O13" s="50">
        <v>7</v>
      </c>
      <c r="P13" s="50">
        <v>5</v>
      </c>
      <c r="Q13" s="50">
        <v>5</v>
      </c>
      <c r="R13" s="50">
        <v>6</v>
      </c>
      <c r="S13" s="50">
        <v>6</v>
      </c>
      <c r="T13" s="50">
        <v>7</v>
      </c>
      <c r="U13" s="50">
        <f t="shared" si="2"/>
        <v>102</v>
      </c>
      <c r="V13" s="137">
        <f t="shared" si="0"/>
        <v>83.55</v>
      </c>
      <c r="W13" s="50">
        <v>10</v>
      </c>
      <c r="X13" s="50">
        <v>205</v>
      </c>
    </row>
    <row r="14" spans="1:24" ht="15.75" customHeight="1" x14ac:dyDescent="0.2">
      <c r="A14" s="60" t="s">
        <v>54</v>
      </c>
      <c r="B14" s="125">
        <v>15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>
        <f t="shared" si="2"/>
        <v>0</v>
      </c>
      <c r="V14" s="137">
        <f t="shared" si="0"/>
        <v>-15</v>
      </c>
      <c r="W14" s="50"/>
      <c r="X14" s="50"/>
    </row>
    <row r="15" spans="1:24" ht="15.75" customHeight="1" x14ac:dyDescent="0.2">
      <c r="A15" s="60" t="s">
        <v>56</v>
      </c>
      <c r="B15" s="125">
        <v>19</v>
      </c>
      <c r="C15" s="50">
        <v>7</v>
      </c>
      <c r="D15" s="50">
        <v>7</v>
      </c>
      <c r="E15" s="50">
        <v>6</v>
      </c>
      <c r="F15" s="50">
        <v>8</v>
      </c>
      <c r="G15" s="50">
        <v>4</v>
      </c>
      <c r="H15" s="50">
        <v>4</v>
      </c>
      <c r="I15" s="50">
        <v>7</v>
      </c>
      <c r="J15" s="50">
        <v>4</v>
      </c>
      <c r="K15" s="50">
        <v>8</v>
      </c>
      <c r="L15" s="50">
        <v>8</v>
      </c>
      <c r="M15" s="50">
        <v>4</v>
      </c>
      <c r="N15" s="50">
        <v>5</v>
      </c>
      <c r="O15" s="50">
        <v>4</v>
      </c>
      <c r="P15" s="50">
        <v>6</v>
      </c>
      <c r="Q15" s="50">
        <v>5</v>
      </c>
      <c r="R15" s="50">
        <v>4</v>
      </c>
      <c r="S15" s="50">
        <v>7</v>
      </c>
      <c r="T15" s="50">
        <v>5</v>
      </c>
      <c r="U15" s="50">
        <f t="shared" si="2"/>
        <v>103</v>
      </c>
      <c r="V15" s="137">
        <f t="shared" si="0"/>
        <v>84</v>
      </c>
      <c r="W15" s="50">
        <v>10</v>
      </c>
      <c r="X15" s="50">
        <v>205</v>
      </c>
    </row>
    <row r="16" spans="1:24" ht="15.75" customHeight="1" x14ac:dyDescent="0.2">
      <c r="A16" s="60" t="s">
        <v>58</v>
      </c>
      <c r="B16" s="125">
        <v>12.875</v>
      </c>
      <c r="C16" s="50">
        <v>4</v>
      </c>
      <c r="D16" s="50">
        <v>5</v>
      </c>
      <c r="E16" s="50">
        <v>5</v>
      </c>
      <c r="F16" s="50">
        <v>7</v>
      </c>
      <c r="G16" s="50">
        <v>5</v>
      </c>
      <c r="H16" s="50">
        <v>5</v>
      </c>
      <c r="I16" s="50">
        <v>7</v>
      </c>
      <c r="J16" s="50">
        <v>3</v>
      </c>
      <c r="K16" s="50">
        <v>7</v>
      </c>
      <c r="L16" s="50">
        <v>5</v>
      </c>
      <c r="M16" s="50">
        <v>4</v>
      </c>
      <c r="N16" s="50">
        <v>7</v>
      </c>
      <c r="O16" s="50">
        <v>7</v>
      </c>
      <c r="P16" s="50">
        <v>6</v>
      </c>
      <c r="Q16" s="50">
        <v>5</v>
      </c>
      <c r="R16" s="50">
        <v>5</v>
      </c>
      <c r="S16" s="50">
        <v>6</v>
      </c>
      <c r="T16" s="50">
        <v>7</v>
      </c>
      <c r="U16" s="50">
        <f t="shared" si="2"/>
        <v>100</v>
      </c>
      <c r="V16" s="137">
        <f t="shared" si="0"/>
        <v>87.125</v>
      </c>
      <c r="W16" s="50">
        <v>12</v>
      </c>
      <c r="X16" s="50">
        <v>185</v>
      </c>
    </row>
    <row r="17" spans="1:24" ht="15.75" customHeight="1" x14ac:dyDescent="0.2">
      <c r="A17" s="60" t="s">
        <v>60</v>
      </c>
      <c r="B17" s="125">
        <v>27.375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>
        <f t="shared" si="2"/>
        <v>0</v>
      </c>
      <c r="V17" s="137">
        <f t="shared" si="0"/>
        <v>-27.375</v>
      </c>
      <c r="W17" s="50"/>
      <c r="X17" s="50"/>
    </row>
    <row r="18" spans="1:24" ht="15.75" customHeight="1" x14ac:dyDescent="0.2">
      <c r="A18" s="60" t="s">
        <v>62</v>
      </c>
      <c r="B18" s="125">
        <v>22.799999999999997</v>
      </c>
      <c r="C18" s="50">
        <v>10</v>
      </c>
      <c r="D18" s="50">
        <v>4</v>
      </c>
      <c r="E18" s="50">
        <v>9</v>
      </c>
      <c r="F18" s="50">
        <v>5</v>
      </c>
      <c r="G18" s="50">
        <v>8</v>
      </c>
      <c r="H18" s="50">
        <v>5</v>
      </c>
      <c r="I18" s="50">
        <v>5</v>
      </c>
      <c r="J18" s="50">
        <v>8</v>
      </c>
      <c r="K18" s="50">
        <v>7</v>
      </c>
      <c r="L18" s="50">
        <v>6</v>
      </c>
      <c r="M18" s="50">
        <v>4</v>
      </c>
      <c r="N18" s="50">
        <v>5</v>
      </c>
      <c r="O18" s="50">
        <v>7</v>
      </c>
      <c r="P18" s="50">
        <v>9</v>
      </c>
      <c r="Q18" s="50">
        <v>7</v>
      </c>
      <c r="R18" s="50">
        <v>5</v>
      </c>
      <c r="S18" s="50">
        <v>5</v>
      </c>
      <c r="T18" s="50">
        <v>8</v>
      </c>
      <c r="U18" s="50">
        <f t="shared" si="2"/>
        <v>117</v>
      </c>
      <c r="V18" s="137">
        <f t="shared" si="0"/>
        <v>94.2</v>
      </c>
      <c r="W18" s="50">
        <v>14</v>
      </c>
      <c r="X18" s="50">
        <v>165</v>
      </c>
    </row>
    <row r="19" spans="1:24" ht="15.75" customHeight="1" x14ac:dyDescent="0.2">
      <c r="A19" s="60" t="s">
        <v>63</v>
      </c>
      <c r="B19" s="125">
        <v>13.125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>
        <f t="shared" si="2"/>
        <v>0</v>
      </c>
      <c r="V19" s="137">
        <f t="shared" si="0"/>
        <v>-13.125</v>
      </c>
      <c r="W19" s="50"/>
      <c r="X19" s="50"/>
    </row>
    <row r="20" spans="1:24" ht="15.75" customHeight="1" x14ac:dyDescent="0.2">
      <c r="A20" s="60" t="s">
        <v>64</v>
      </c>
      <c r="B20" s="125">
        <v>16.049999999999997</v>
      </c>
      <c r="C20" s="50">
        <v>6</v>
      </c>
      <c r="D20" s="50">
        <v>4</v>
      </c>
      <c r="E20" s="50">
        <v>3</v>
      </c>
      <c r="F20" s="50">
        <v>6</v>
      </c>
      <c r="G20" s="50">
        <v>5</v>
      </c>
      <c r="H20" s="50">
        <v>5</v>
      </c>
      <c r="I20" s="50">
        <v>4</v>
      </c>
      <c r="J20" s="50">
        <v>3</v>
      </c>
      <c r="K20" s="50">
        <v>7</v>
      </c>
      <c r="L20" s="50">
        <v>5</v>
      </c>
      <c r="M20" s="50">
        <v>4</v>
      </c>
      <c r="N20" s="50">
        <v>6</v>
      </c>
      <c r="O20" s="50">
        <v>3</v>
      </c>
      <c r="P20" s="50">
        <v>4</v>
      </c>
      <c r="Q20" s="50">
        <v>5</v>
      </c>
      <c r="R20" s="50">
        <v>6</v>
      </c>
      <c r="S20" s="50">
        <v>4</v>
      </c>
      <c r="T20" s="50">
        <v>4</v>
      </c>
      <c r="U20" s="50">
        <f t="shared" si="2"/>
        <v>84</v>
      </c>
      <c r="V20" s="137">
        <f t="shared" si="0"/>
        <v>67.95</v>
      </c>
      <c r="W20" s="50">
        <v>1</v>
      </c>
      <c r="X20" s="50">
        <v>300</v>
      </c>
    </row>
    <row r="21" spans="1:24" ht="15.75" customHeight="1" x14ac:dyDescent="0.2">
      <c r="A21" s="60" t="s">
        <v>65</v>
      </c>
      <c r="B21" s="125">
        <v>0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>
        <f t="shared" si="2"/>
        <v>0</v>
      </c>
      <c r="V21" s="137">
        <f t="shared" si="0"/>
        <v>0</v>
      </c>
      <c r="W21" s="50"/>
      <c r="X21" s="50"/>
    </row>
    <row r="22" spans="1:24" ht="15.75" customHeight="1" x14ac:dyDescent="0.2">
      <c r="A22" s="60" t="s">
        <v>66</v>
      </c>
      <c r="B22" s="125">
        <v>36</v>
      </c>
      <c r="C22" s="50">
        <v>5</v>
      </c>
      <c r="D22" s="50">
        <v>7</v>
      </c>
      <c r="E22" s="50">
        <v>8</v>
      </c>
      <c r="F22" s="50">
        <v>8</v>
      </c>
      <c r="G22" s="50">
        <v>8</v>
      </c>
      <c r="H22" s="50">
        <v>7</v>
      </c>
      <c r="I22" s="50">
        <v>7</v>
      </c>
      <c r="J22" s="50">
        <v>5</v>
      </c>
      <c r="K22" s="50">
        <v>9</v>
      </c>
      <c r="L22" s="50">
        <v>7</v>
      </c>
      <c r="M22" s="50">
        <v>6</v>
      </c>
      <c r="N22" s="50">
        <v>9</v>
      </c>
      <c r="O22" s="50">
        <v>4</v>
      </c>
      <c r="P22" s="50">
        <v>10</v>
      </c>
      <c r="Q22" s="50">
        <v>6</v>
      </c>
      <c r="R22" s="50">
        <v>7</v>
      </c>
      <c r="S22" s="50">
        <v>10</v>
      </c>
      <c r="T22" s="50">
        <v>7</v>
      </c>
      <c r="U22" s="50">
        <f t="shared" si="2"/>
        <v>130</v>
      </c>
      <c r="V22" s="137">
        <f t="shared" si="0"/>
        <v>94</v>
      </c>
      <c r="W22" s="50">
        <v>14</v>
      </c>
      <c r="X22" s="50">
        <v>165</v>
      </c>
    </row>
    <row r="23" spans="1:24" ht="15.75" customHeight="1" x14ac:dyDescent="0.2">
      <c r="A23" s="60" t="s">
        <v>198</v>
      </c>
      <c r="B23" s="125">
        <v>9.5</v>
      </c>
      <c r="C23" s="50">
        <v>5</v>
      </c>
      <c r="D23" s="50">
        <v>5</v>
      </c>
      <c r="E23" s="50">
        <v>4</v>
      </c>
      <c r="F23" s="50">
        <v>5</v>
      </c>
      <c r="G23" s="50">
        <v>4</v>
      </c>
      <c r="H23" s="50">
        <v>5</v>
      </c>
      <c r="I23" s="50">
        <v>5</v>
      </c>
      <c r="J23" s="50">
        <v>3</v>
      </c>
      <c r="K23" s="50">
        <v>5</v>
      </c>
      <c r="L23" s="50">
        <v>6</v>
      </c>
      <c r="M23" s="50">
        <v>4</v>
      </c>
      <c r="N23" s="50">
        <v>7</v>
      </c>
      <c r="O23" s="50">
        <v>5</v>
      </c>
      <c r="P23" s="50">
        <v>4</v>
      </c>
      <c r="Q23" s="50">
        <v>6</v>
      </c>
      <c r="R23" s="50">
        <v>6</v>
      </c>
      <c r="S23" s="50">
        <v>6</v>
      </c>
      <c r="T23" s="50">
        <v>5</v>
      </c>
      <c r="U23" s="50">
        <f t="shared" si="2"/>
        <v>90</v>
      </c>
      <c r="V23" s="137">
        <f t="shared" si="0"/>
        <v>80.5</v>
      </c>
      <c r="W23" s="50">
        <v>9</v>
      </c>
      <c r="X23" s="50">
        <v>220</v>
      </c>
    </row>
    <row r="24" spans="1:24" ht="15.75" customHeight="1" x14ac:dyDescent="0.2">
      <c r="A24" s="60" t="s">
        <v>68</v>
      </c>
      <c r="B24" s="125">
        <v>15.75</v>
      </c>
      <c r="C24" s="50">
        <v>5</v>
      </c>
      <c r="D24" s="50">
        <v>4</v>
      </c>
      <c r="E24" s="50">
        <v>4</v>
      </c>
      <c r="F24" s="50">
        <v>8</v>
      </c>
      <c r="G24" s="50">
        <v>5</v>
      </c>
      <c r="H24" s="50">
        <v>8</v>
      </c>
      <c r="I24" s="50">
        <v>6</v>
      </c>
      <c r="J24" s="50">
        <v>3</v>
      </c>
      <c r="K24" s="50">
        <v>6</v>
      </c>
      <c r="L24" s="50">
        <v>6</v>
      </c>
      <c r="M24" s="50">
        <v>8</v>
      </c>
      <c r="N24" s="50">
        <v>6</v>
      </c>
      <c r="O24" s="50">
        <v>3</v>
      </c>
      <c r="P24" s="50">
        <v>7</v>
      </c>
      <c r="Q24" s="50">
        <v>7</v>
      </c>
      <c r="R24" s="50">
        <v>3</v>
      </c>
      <c r="S24" s="50">
        <v>4</v>
      </c>
      <c r="T24" s="50">
        <v>10</v>
      </c>
      <c r="U24" s="50">
        <f t="shared" si="2"/>
        <v>103</v>
      </c>
      <c r="V24" s="137">
        <f t="shared" si="0"/>
        <v>87.25</v>
      </c>
      <c r="W24" s="50">
        <v>12</v>
      </c>
      <c r="X24" s="50">
        <v>185</v>
      </c>
    </row>
    <row r="25" spans="1:24" ht="15.75" customHeight="1" x14ac:dyDescent="0.2">
      <c r="A25" s="60" t="s">
        <v>69</v>
      </c>
      <c r="B25" s="125">
        <v>22.125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>
        <f t="shared" si="2"/>
        <v>0</v>
      </c>
      <c r="V25" s="137">
        <f t="shared" si="0"/>
        <v>-22.125</v>
      </c>
      <c r="W25" s="50"/>
      <c r="X25" s="50"/>
    </row>
    <row r="26" spans="1:24" ht="15.75" customHeight="1" x14ac:dyDescent="0.2">
      <c r="A26" s="60" t="s">
        <v>70</v>
      </c>
      <c r="B26" s="125"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f t="shared" si="2"/>
        <v>0</v>
      </c>
      <c r="V26" s="137">
        <f t="shared" si="0"/>
        <v>0</v>
      </c>
      <c r="W26" s="50"/>
      <c r="X26" s="50"/>
    </row>
    <row r="27" spans="1:24" ht="15.75" customHeight="1" x14ac:dyDescent="0.2">
      <c r="A27" s="60" t="s">
        <v>71</v>
      </c>
      <c r="B27" s="125">
        <v>11.375</v>
      </c>
      <c r="C27" s="50">
        <v>4</v>
      </c>
      <c r="D27" s="50">
        <v>5</v>
      </c>
      <c r="E27" s="50">
        <v>4</v>
      </c>
      <c r="F27" s="50">
        <v>7</v>
      </c>
      <c r="G27" s="50">
        <v>6</v>
      </c>
      <c r="H27" s="54">
        <v>3</v>
      </c>
      <c r="I27" s="50">
        <v>5</v>
      </c>
      <c r="J27" s="50">
        <v>3</v>
      </c>
      <c r="K27" s="50">
        <v>8</v>
      </c>
      <c r="L27" s="50">
        <v>6</v>
      </c>
      <c r="M27" s="50">
        <v>4</v>
      </c>
      <c r="N27" s="50">
        <v>6</v>
      </c>
      <c r="O27" s="50">
        <v>3</v>
      </c>
      <c r="P27" s="50">
        <v>5</v>
      </c>
      <c r="Q27" s="50">
        <v>5</v>
      </c>
      <c r="R27" s="50">
        <v>5</v>
      </c>
      <c r="S27" s="50">
        <v>4</v>
      </c>
      <c r="T27" s="50">
        <v>5</v>
      </c>
      <c r="U27" s="50">
        <f t="shared" si="2"/>
        <v>88</v>
      </c>
      <c r="V27" s="137">
        <f t="shared" si="0"/>
        <v>76.625</v>
      </c>
      <c r="W27" s="50">
        <v>7</v>
      </c>
      <c r="X27" s="50">
        <v>240</v>
      </c>
    </row>
    <row r="28" spans="1:24" ht="15.75" customHeight="1" x14ac:dyDescent="0.2">
      <c r="A28" s="60" t="s">
        <v>72</v>
      </c>
      <c r="B28" s="125">
        <v>23.25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>
        <f t="shared" si="2"/>
        <v>0</v>
      </c>
      <c r="V28" s="137">
        <f t="shared" si="0"/>
        <v>-23.25</v>
      </c>
      <c r="W28" s="50"/>
      <c r="X28" s="50"/>
    </row>
    <row r="29" spans="1:24" ht="15.75" customHeight="1" x14ac:dyDescent="0.2">
      <c r="A29" s="60" t="s">
        <v>73</v>
      </c>
      <c r="B29" s="125">
        <v>26.25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>
        <f t="shared" si="2"/>
        <v>0</v>
      </c>
      <c r="V29" s="137">
        <f t="shared" si="0"/>
        <v>-26.25</v>
      </c>
      <c r="W29" s="50"/>
      <c r="X29" s="50"/>
    </row>
    <row r="30" spans="1:24" ht="15.75" customHeight="1" x14ac:dyDescent="0.2">
      <c r="A30" s="60" t="s">
        <v>74</v>
      </c>
      <c r="B30" s="125">
        <v>18</v>
      </c>
      <c r="C30" s="50">
        <v>6</v>
      </c>
      <c r="D30" s="50">
        <v>4</v>
      </c>
      <c r="E30" s="50">
        <v>3</v>
      </c>
      <c r="F30" s="50">
        <v>7</v>
      </c>
      <c r="G30" s="50">
        <v>6</v>
      </c>
      <c r="H30" s="50">
        <v>4</v>
      </c>
      <c r="I30" s="50">
        <v>4</v>
      </c>
      <c r="J30" s="50">
        <v>5</v>
      </c>
      <c r="K30" s="54">
        <v>4</v>
      </c>
      <c r="L30" s="50">
        <v>7</v>
      </c>
      <c r="M30" s="50">
        <v>5</v>
      </c>
      <c r="N30" s="50">
        <v>7</v>
      </c>
      <c r="O30" s="50">
        <v>4</v>
      </c>
      <c r="P30" s="50">
        <v>5</v>
      </c>
      <c r="Q30" s="50">
        <v>5</v>
      </c>
      <c r="R30" s="50">
        <v>4</v>
      </c>
      <c r="S30" s="50">
        <v>6</v>
      </c>
      <c r="T30" s="50">
        <v>4</v>
      </c>
      <c r="U30" s="50">
        <f t="shared" si="2"/>
        <v>90</v>
      </c>
      <c r="V30" s="137">
        <f t="shared" si="0"/>
        <v>72</v>
      </c>
      <c r="W30" s="50">
        <v>2</v>
      </c>
      <c r="X30" s="50">
        <v>290</v>
      </c>
    </row>
    <row r="31" spans="1:24" ht="15.75" customHeight="1" x14ac:dyDescent="0.2">
      <c r="A31" s="60" t="s">
        <v>75</v>
      </c>
      <c r="B31" s="125">
        <v>18.25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>
        <f t="shared" si="2"/>
        <v>0</v>
      </c>
      <c r="V31" s="137">
        <f t="shared" si="0"/>
        <v>-18.25</v>
      </c>
      <c r="W31" s="50"/>
      <c r="X31" s="50"/>
    </row>
    <row r="32" spans="1:24" ht="15.75" customHeight="1" x14ac:dyDescent="0.2">
      <c r="A32" s="60" t="s">
        <v>114</v>
      </c>
      <c r="B32" s="125">
        <v>20.25</v>
      </c>
      <c r="C32" s="50">
        <v>5</v>
      </c>
      <c r="D32" s="50">
        <v>7</v>
      </c>
      <c r="E32" s="50">
        <v>4</v>
      </c>
      <c r="F32" s="50">
        <v>7</v>
      </c>
      <c r="G32" s="50">
        <v>4</v>
      </c>
      <c r="H32" s="50">
        <v>4</v>
      </c>
      <c r="I32" s="50">
        <v>5</v>
      </c>
      <c r="J32" s="50">
        <v>3</v>
      </c>
      <c r="K32" s="50">
        <v>5</v>
      </c>
      <c r="L32" s="50">
        <v>7</v>
      </c>
      <c r="M32" s="50">
        <v>6</v>
      </c>
      <c r="N32" s="50">
        <v>5</v>
      </c>
      <c r="O32" s="50">
        <v>3</v>
      </c>
      <c r="P32" s="50">
        <v>7</v>
      </c>
      <c r="Q32" s="50">
        <v>7</v>
      </c>
      <c r="R32" s="50">
        <v>3</v>
      </c>
      <c r="S32" s="50">
        <v>5</v>
      </c>
      <c r="T32" s="50">
        <v>7</v>
      </c>
      <c r="U32" s="50">
        <f t="shared" si="2"/>
        <v>94</v>
      </c>
      <c r="V32" s="137">
        <f t="shared" si="0"/>
        <v>73.75</v>
      </c>
      <c r="W32" s="50">
        <v>5</v>
      </c>
      <c r="X32" s="50">
        <v>260</v>
      </c>
    </row>
    <row r="33" spans="1:24" ht="15.75" customHeight="1" x14ac:dyDescent="0.2">
      <c r="A33" s="60" t="s">
        <v>77</v>
      </c>
      <c r="B33" s="125">
        <v>20.625</v>
      </c>
      <c r="C33" s="50">
        <v>6</v>
      </c>
      <c r="D33" s="50">
        <v>6</v>
      </c>
      <c r="E33" s="50">
        <v>3</v>
      </c>
      <c r="F33" s="50">
        <v>6</v>
      </c>
      <c r="G33" s="50">
        <v>6</v>
      </c>
      <c r="H33" s="50">
        <v>5</v>
      </c>
      <c r="I33" s="50">
        <v>5</v>
      </c>
      <c r="J33" s="50">
        <v>4</v>
      </c>
      <c r="K33" s="50">
        <v>7</v>
      </c>
      <c r="L33" s="50">
        <v>5</v>
      </c>
      <c r="M33" s="50">
        <v>5</v>
      </c>
      <c r="N33" s="50">
        <v>7</v>
      </c>
      <c r="O33" s="50">
        <v>4</v>
      </c>
      <c r="P33" s="50">
        <v>4</v>
      </c>
      <c r="Q33" s="50">
        <v>5</v>
      </c>
      <c r="R33" s="50">
        <v>4</v>
      </c>
      <c r="S33" s="50">
        <v>5</v>
      </c>
      <c r="T33" s="50">
        <v>6</v>
      </c>
      <c r="U33" s="50">
        <f t="shared" si="2"/>
        <v>93</v>
      </c>
      <c r="V33" s="137">
        <f t="shared" si="0"/>
        <v>72.375</v>
      </c>
      <c r="W33" s="50">
        <v>2</v>
      </c>
      <c r="X33" s="50">
        <v>290</v>
      </c>
    </row>
    <row r="34" spans="1:24" ht="15.75" customHeight="1" x14ac:dyDescent="0.2">
      <c r="A34" s="60" t="s">
        <v>109</v>
      </c>
      <c r="B34" s="126">
        <v>320</v>
      </c>
      <c r="C34" s="84"/>
      <c r="D34" s="84"/>
      <c r="E34" s="84"/>
      <c r="F34" s="84"/>
      <c r="G34" s="84"/>
      <c r="H34" s="84"/>
      <c r="I34" s="84"/>
      <c r="J34" s="84"/>
      <c r="K34" s="189" t="s">
        <v>179</v>
      </c>
      <c r="L34" s="84"/>
      <c r="M34" s="189" t="s">
        <v>112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ht="15.75" customHeight="1" x14ac:dyDescent="0.2"/>
    <row r="36" spans="1:24" ht="15.75" customHeight="1" x14ac:dyDescent="0.2"/>
    <row r="37" spans="1:24" ht="15.75" customHeight="1" x14ac:dyDescent="0.2"/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Round Scores</vt:lpstr>
      <vt:lpstr>Pitman</vt:lpstr>
      <vt:lpstr>Ballamor</vt:lpstr>
      <vt:lpstr>Golden Pheasant</vt:lpstr>
      <vt:lpstr>Pennsauken</vt:lpstr>
      <vt:lpstr>Town &amp; Country</vt:lpstr>
      <vt:lpstr>Riverwinds</vt:lpstr>
      <vt:lpstr>Pinelands</vt:lpstr>
      <vt:lpstr>Twisted Dunes</vt:lpstr>
      <vt:lpstr>Scotland Run 🏆</vt:lpstr>
      <vt:lpstr>Career Stats</vt:lpstr>
      <vt:lpstr>Course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Gillespie</cp:lastModifiedBy>
  <cp:lastPrinted>2024-12-05T20:19:41Z</cp:lastPrinted>
  <dcterms:created xsi:type="dcterms:W3CDTF">2024-04-01T13:39:58Z</dcterms:created>
  <dcterms:modified xsi:type="dcterms:W3CDTF">2024-12-06T18:30:57Z</dcterms:modified>
</cp:coreProperties>
</file>